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externalReferences>
    <externalReference r:id="rId18"/>
  </externalReference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DvListSource1">'[1]Sheet2'!$A$1:$A$31</definedName>
    <definedName name="DvListSource10">'[1]Sheet2'!$O$1:$O$2</definedName>
    <definedName name="DvListSource11">'[1]Sheet2'!$P$1:$P$2</definedName>
    <definedName name="DvListSource12">'[1]Sheet2'!$Q$1:$Q$2</definedName>
    <definedName name="DvListSource13">'[1]Sheet2'!$V$1:$V$32</definedName>
    <definedName name="DvListSource2">'[1]Sheet2'!$C$1:$C$3</definedName>
    <definedName name="DvListSource3">'[1]Sheet2'!$D$1:$D$16</definedName>
    <definedName name="DvListSource4">'[1]Sheet2'!$F$1:$F$2</definedName>
    <definedName name="DvListSource5">'[1]Sheet2'!$G$1:$G$3</definedName>
    <definedName name="DvListSource6">'[1]Sheet2'!$K$1:$K$3</definedName>
    <definedName name="DvListSource7">'[1]Sheet2'!$L$1:$L$2</definedName>
    <definedName name="DvListSource8">'[1]Sheet2'!$M$1:$M$4</definedName>
    <definedName name="DvListSource9">'[1]Sheet2'!$N$1:$N$7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'1'!$A$1:$D$41</definedName>
    <definedName name="_xlnm.Print_Area" localSheetId="3">'1-2'!$A$1:$J$16</definedName>
    <definedName name="_xlnm.Print_Area" localSheetId="4">'2'!$A$1:$H$39</definedName>
    <definedName name="_xlnm.Print_Area" localSheetId="5">'2-1'!$A$1:$AI$25</definedName>
    <definedName name="_xlnm.Print_Area" localSheetId="6">'3'!$A$1:$DG$22</definedName>
    <definedName name="_xlnm.Print_Area" localSheetId="7">'3-1'!$A$1:$G$42</definedName>
    <definedName name="_xlnm.Print_Area" localSheetId="8">'3-2'!$A$1:$F$15</definedName>
    <definedName name="_xlnm.Print_Area" localSheetId="9">'3-3'!$A$1:$H$9</definedName>
    <definedName name="_xlnm.Print_Area" localSheetId="10">'4'!$A$1:$H$16</definedName>
    <definedName name="_xlnm.Print_Area" localSheetId="11">'4-1'!$A$1:$H$16</definedName>
    <definedName name="_xlnm.Print_Area" localSheetId="12">'5'!$A$1:$H$16</definedName>
    <definedName name="_xlnm.Print_Area" localSheetId="14">'7'!$A$1:$L$39</definedName>
    <definedName name="_xlnm.Print_Area" localSheetId="0">'封面'!$A$1:$A$8</definedName>
    <definedName name="_xlnm.Print_Area">#N/A</definedName>
    <definedName name="_xlnm.Print_Titles" localSheetId="4">'2'!$1:$39</definedName>
    <definedName name="_xlnm.Print_Titles" localSheetId="13">'6'!$29:$29</definedName>
    <definedName name="_xlnm.Print_Titles" localSheetId="14">'7'!$1:$6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<sst xmlns="http://schemas.openxmlformats.org/spreadsheetml/2006/main" count="1728" uniqueCount="593">
  <si>
    <t>中共安岳县纪律检查委员会</t>
  </si>
  <si>
    <t>2020年部门预算公开表</t>
  </si>
  <si>
    <t>表1</t>
  </si>
  <si>
    <t>部门收支总表</t>
  </si>
  <si>
    <t>单位名称： 中共安岳县纪律检查委员会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</si>
  <si>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</si>
  <si>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</si>
  <si>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</si>
  <si>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</si>
  <si>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</si>
  <si>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</si>
  <si>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</si>
  <si>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</si>
  <si>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</si>
  <si>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</si>
  <si>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</si>
  <si>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</si>
  <si>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</si>
  <si>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</si>
  <si>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</si>
  <si>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</si>
  <si>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</si>
  <si>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</si>
  <si>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</si>
  <si>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</si>
  <si>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</si>
  <si>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</si>
  <si>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</si>
  <si>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</si>
  <si>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</si>
  <si>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</si>
  <si>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</si>
  <si>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</si>
  <si>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</si>
  <si>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</si>
  <si>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</si>
  <si>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</si>
  <si>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</si>
  <si>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</si>
  <si>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</si>
  <si>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</si>
  <si>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</si>
  <si>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</si>
  <si>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</si>
  <si>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</si>
  <si>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</si>
  <si>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</si>
  <si>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</si>
  <si>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</si>
  <si>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</si>
  <si>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</si>
  <si>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</si>
  <si>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</si>
  <si>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</si>
  <si>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</si>
  <si>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</si>
  <si>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</si>
  <si>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</si>
  <si>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</si>
  <si>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当年财政拨款收入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</si>
  <si>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</si>
  <si>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</si>
  <si>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</si>
  <si>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</si>
  <si>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</si>
  <si>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</si>
  <si>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</si>
  <si>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</si>
  <si>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一般公共预算拨款收入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</si>
  <si>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</si>
  <si>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</si>
  <si>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</si>
  <si>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</si>
  <si>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</si>
  <si>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</si>
  <si>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</si>
  <si>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</si>
  <si>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</si>
  <si>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</si>
  <si>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</si>
  <si>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</si>
  <si>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/>
  </si>
  <si>
    <t>103101</t>
  </si>
  <si>
    <t xml:space="preserve">  中共安岳县纪律检查委员会</t>
  </si>
  <si>
    <t>201</t>
  </si>
  <si>
    <t>11</t>
  </si>
  <si>
    <t>01</t>
  </si>
  <si>
    <t xml:space="preserve">  103101</t>
  </si>
  <si>
    <t xml:space="preserve">    行政运行</t>
  </si>
  <si>
    <t>02</t>
  </si>
  <si>
    <t xml:space="preserve">    一般行政管理事务</t>
  </si>
  <si>
    <t>208</t>
  </si>
  <si>
    <t>05</t>
  </si>
  <si>
    <t xml:space="preserve">    机关事业单位基本养老保险缴费支出</t>
  </si>
  <si>
    <t>210</t>
  </si>
  <si>
    <t xml:space="preserve">    行政单位医疗</t>
  </si>
  <si>
    <t xml:space="preserve">    事业单位医疗</t>
  </si>
  <si>
    <t>03</t>
  </si>
  <si>
    <t xml:space="preserve">    公务员医疗补助</t>
  </si>
  <si>
    <t>221</t>
  </si>
  <si>
    <t xml:space="preserve">  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</si>
  <si>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</si>
  <si>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</si>
  <si>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</si>
  <si>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</si>
  <si>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</si>
  <si>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</si>
  <si>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</si>
  <si>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</si>
  <si>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</si>
  <si>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</si>
  <si>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</si>
  <si>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</si>
  <si>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</si>
  <si>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</si>
  <si>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</si>
  <si>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</si>
  <si>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</si>
  <si>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</si>
  <si>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</si>
  <si>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</si>
  <si>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</si>
  <si>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</si>
  <si>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</si>
  <si>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</si>
  <si>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</si>
  <si>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</si>
  <si>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</si>
  <si>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</si>
  <si>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</si>
  <si>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</si>
  <si>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</si>
  <si>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</si>
  <si>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</si>
  <si>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</si>
  <si>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</si>
  <si>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</si>
  <si>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</si>
  <si>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</si>
  <si>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</si>
  <si>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</si>
  <si>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</si>
  <si>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</si>
  <si>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</si>
  <si>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</si>
  <si>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</si>
  <si>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</si>
  <si>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</si>
  <si>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债务付息支出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</si>
  <si>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</si>
  <si>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</si>
  <si>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</si>
  <si>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</si>
  <si>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</si>
  <si>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</si>
  <si>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</si>
  <si>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</si>
  <si>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</si>
  <si>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</si>
  <si>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</si>
  <si>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501</t>
  </si>
  <si>
    <t xml:space="preserve">    工资奖金津补贴</t>
  </si>
  <si>
    <t xml:space="preserve">    社会保障缴费</t>
  </si>
  <si>
    <t>99</t>
  </si>
  <si>
    <t xml:space="preserve">    其他工资福利支出</t>
  </si>
  <si>
    <t>502</t>
  </si>
  <si>
    <t xml:space="preserve">    办公经费</t>
  </si>
  <si>
    <t xml:space="preserve">    会议费</t>
  </si>
  <si>
    <t xml:space="preserve">    培训费</t>
  </si>
  <si>
    <t xml:space="preserve">    委托业务费</t>
  </si>
  <si>
    <t>06</t>
  </si>
  <si>
    <t xml:space="preserve">    公务接待费</t>
  </si>
  <si>
    <t>08</t>
  </si>
  <si>
    <t xml:space="preserve">    公务用车运行维护费</t>
  </si>
  <si>
    <t>09</t>
  </si>
  <si>
    <t xml:space="preserve">    维修（护）费</t>
  </si>
  <si>
    <t xml:space="preserve">    其他商品和服务支出</t>
  </si>
  <si>
    <t>503</t>
  </si>
  <si>
    <t xml:space="preserve">    设备购置</t>
  </si>
  <si>
    <t>505</t>
  </si>
  <si>
    <t xml:space="preserve">    工资福利支出</t>
  </si>
  <si>
    <t>509</t>
  </si>
  <si>
    <t xml:space="preserve">    社会福利和救助</t>
  </si>
  <si>
    <t xml:space="preserve">    离退休费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</si>
  <si>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</si>
  <si>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</si>
  <si>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</si>
  <si>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</si>
  <si>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</si>
  <si>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</si>
  <si>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</si>
  <si>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</si>
  <si>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</si>
  <si>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</si>
  <si>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</si>
  <si>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</si>
  <si>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</si>
  <si>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</si>
  <si>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</si>
  <si>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</si>
  <si>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</si>
  <si>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</si>
  <si>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</si>
  <si>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</si>
  <si>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</si>
  <si>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</si>
  <si>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</si>
  <si>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</si>
  <si>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</si>
  <si>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</si>
  <si>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</si>
  <si>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</si>
  <si>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</si>
  <si>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</si>
  <si>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</si>
  <si>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</si>
  <si>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</si>
  <si>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</si>
  <si>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</si>
  <si>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</si>
  <si>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</si>
  <si>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</si>
  <si>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</si>
  <si>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</si>
  <si>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</si>
  <si>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</si>
  <si>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</si>
  <si>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</si>
  <si>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</si>
  <si>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</si>
  <si>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</si>
  <si>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</si>
  <si>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</si>
  <si>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</si>
  <si>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</si>
  <si>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</si>
  <si>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</si>
  <si>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</si>
  <si>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</si>
  <si>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</si>
  <si>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</si>
  <si>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</si>
  <si>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</si>
  <si>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</si>
  <si>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</si>
  <si>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</si>
  <si>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</si>
  <si>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</si>
  <si>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</si>
  <si>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</si>
  <si>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</si>
  <si>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</si>
  <si>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</si>
  <si>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</si>
  <si>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</si>
  <si>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</si>
  <si>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</si>
  <si>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</si>
  <si>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</si>
  <si>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</si>
  <si>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</si>
  <si>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</si>
  <si>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</si>
  <si>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</si>
  <si>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</si>
  <si>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</si>
  <si>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</si>
  <si>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</si>
  <si>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</si>
  <si>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</si>
  <si>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</si>
  <si>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</si>
  <si>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</si>
  <si>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</si>
  <si>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</si>
  <si>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</si>
  <si>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</si>
  <si>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</si>
  <si>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一般公共服务支出</t>
  </si>
  <si>
    <t xml:space="preserve">  纪检监察事务</t>
  </si>
  <si>
    <t>社会保障和就业支出</t>
  </si>
  <si>
    <t xml:space="preserve">  行政事业单位养老支出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</si>
  <si>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</si>
  <si>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</si>
  <si>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</si>
  <si>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</si>
  <si>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</si>
  <si>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</si>
  <si>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</si>
  <si>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</si>
  <si>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</si>
  <si>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</si>
  <si>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301</t>
  </si>
  <si>
    <t xml:space="preserve">      基本工资</t>
  </si>
  <si>
    <t xml:space="preserve">      津贴补贴</t>
  </si>
  <si>
    <t xml:space="preserve">      奖金</t>
  </si>
  <si>
    <t>07</t>
  </si>
  <si>
    <t xml:space="preserve">      绩效工资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</si>
  <si>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</si>
  <si>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</si>
  <si>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</si>
  <si>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</si>
  <si>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12</t>
  </si>
  <si>
    <t xml:space="preserve">      其他社会保障缴费</t>
  </si>
  <si>
    <t>13</t>
  </si>
  <si>
    <t xml:space="preserve">      住房公积金</t>
  </si>
  <si>
    <t>302</t>
  </si>
  <si>
    <t xml:space="preserve">    商品和服务支出</t>
  </si>
  <si>
    <t xml:space="preserve">  302</t>
  </si>
  <si>
    <t xml:space="preserve">      办公费</t>
  </si>
  <si>
    <t xml:space="preserve">      印刷费</t>
  </si>
  <si>
    <t xml:space="preserve">      水费</t>
  </si>
  <si>
    <t xml:space="preserve">      电费</t>
  </si>
  <si>
    <t xml:space="preserve">      邮电费</t>
  </si>
  <si>
    <t xml:space="preserve">      差旅费</t>
  </si>
  <si>
    <t xml:space="preserve">      维修(护)费</t>
  </si>
  <si>
    <t>14</t>
  </si>
  <si>
    <t xml:space="preserve">      租赁费</t>
  </si>
  <si>
    <t>15</t>
  </si>
  <si>
    <t xml:space="preserve">      会议费</t>
  </si>
  <si>
    <t>16</t>
  </si>
  <si>
    <t xml:space="preserve">      培训费</t>
  </si>
  <si>
    <t>17</t>
  </si>
  <si>
    <t xml:space="preserve">      公务接待费</t>
  </si>
  <si>
    <t>26</t>
  </si>
  <si>
    <t xml:space="preserve">      劳务费</t>
  </si>
  <si>
    <t>27</t>
  </si>
  <si>
    <t xml:space="preserve">      委托业务费</t>
  </si>
  <si>
    <t>28</t>
  </si>
  <si>
    <t xml:space="preserve">      工会经费</t>
  </si>
  <si>
    <t>29</t>
  </si>
  <si>
    <t xml:space="preserve">      福利费</t>
  </si>
  <si>
    <t>31</t>
  </si>
  <si>
    <t xml:space="preserve">      公务用车运行维护费</t>
  </si>
  <si>
    <t>39</t>
  </si>
  <si>
    <t xml:space="preserve">      其他交通费用</t>
  </si>
  <si>
    <t xml:space="preserve">      其他商品和服务支出</t>
  </si>
  <si>
    <t>303</t>
  </si>
  <si>
    <t xml:space="preserve">    对个人和家庭的补助</t>
  </si>
  <si>
    <t xml:space="preserve">  303</t>
  </si>
  <si>
    <t xml:space="preserve">      退休费</t>
  </si>
  <si>
    <t xml:space="preserve">      生活补助</t>
  </si>
  <si>
    <t xml:space="preserve">      奖励金</t>
  </si>
  <si>
    <t>表3-2</t>
  </si>
  <si>
    <t>一般公共预算项目支出预算表</t>
  </si>
  <si>
    <t>单位名称（项目）</t>
  </si>
  <si>
    <t xml:space="preserve">      纪检专网、集团专线信息系统维护费和租用费</t>
  </si>
  <si>
    <t xml:space="preserve">      党风廉政建设宣教及专项监督检查经费</t>
  </si>
  <si>
    <t xml:space="preserve">      巡察工作经费</t>
  </si>
  <si>
    <t xml:space="preserve">      纪委办案工作经费</t>
  </si>
  <si>
    <t xml:space="preserve">      临时聘用人员经费</t>
  </si>
  <si>
    <t xml:space="preserve">      党风廉政建设满意度测评服务外包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</si>
  <si>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</si>
  <si>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</si>
  <si>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</si>
  <si>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</si>
  <si>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</si>
  <si>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</si>
  <si>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</si>
  <si>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</si>
  <si>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</si>
  <si>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</si>
  <si>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</si>
  <si>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</si>
  <si>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</si>
  <si>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</si>
  <si>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</si>
  <si>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</si>
  <si>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表6</t>
  </si>
  <si>
    <t>整体绩效目标表</t>
  </si>
  <si>
    <t>103101-中共安岳县纪律检查委员会</t>
  </si>
  <si>
    <t>年度主要任务</t>
  </si>
  <si>
    <t>任务名称</t>
  </si>
  <si>
    <t>主要内容</t>
  </si>
  <si>
    <t>预算金额</t>
  </si>
  <si>
    <t>总额</t>
  </si>
  <si>
    <t>财政资金</t>
  </si>
  <si>
    <t>其他资金</t>
  </si>
  <si>
    <t>党风廉政建设工作</t>
  </si>
  <si>
    <t xml:space="preserve">协助县委加强党风政风建设，开展作风专项治理。 </t>
  </si>
  <si>
    <t>任务内容1</t>
  </si>
  <si>
    <t>惩贪治腐工作</t>
  </si>
  <si>
    <t xml:space="preserve">对县委管理干部的违规违纪违法行为进行立案查处，查办市纪委监委交办的制定管辖案件。 </t>
  </si>
  <si>
    <t>任务内容2</t>
  </si>
  <si>
    <t>宣传教育工作</t>
  </si>
  <si>
    <t xml:space="preserve">加强党风廉政建设和反腐败工作的宣传教育。 </t>
  </si>
  <si>
    <t>任务内容3</t>
  </si>
  <si>
    <t>预防腐败工作</t>
  </si>
  <si>
    <t xml:space="preserve">开展预防腐败工作，在重大案件案发地（单位）开展系统治理行动。 </t>
  </si>
  <si>
    <t>任务内容4</t>
  </si>
  <si>
    <t>党风廉政建设社会评价工作</t>
  </si>
  <si>
    <t>协助县委开展党风廉政建设满意度测评工作。</t>
  </si>
  <si>
    <t>任务内容5</t>
  </si>
  <si>
    <t>县委巡察工作</t>
  </si>
  <si>
    <t>协助县委开展巡察工作</t>
  </si>
  <si>
    <t>任务内容6</t>
  </si>
  <si>
    <t>监督检查</t>
  </si>
  <si>
    <t>开展执纪监督检查工作</t>
  </si>
  <si>
    <t>任务内容7</t>
  </si>
  <si>
    <t>其他事务性工作</t>
  </si>
  <si>
    <t>党风廉政建设和反腐败组织协调、纪检监察干部培训。</t>
  </si>
  <si>
    <t>任务内容8</t>
  </si>
  <si>
    <t>任务内容9</t>
  </si>
  <si>
    <t>任务内容10</t>
  </si>
  <si>
    <t>任务内容11</t>
  </si>
  <si>
    <t>任务内容12</t>
  </si>
  <si>
    <t>主要任务(任务一)</t>
  </si>
  <si>
    <t>任务内容13</t>
  </si>
  <si>
    <t>主要任务(任务二)</t>
  </si>
  <si>
    <t>任务内容14</t>
  </si>
  <si>
    <t>主要任务(任务三)</t>
  </si>
  <si>
    <t>任务内容15</t>
  </si>
  <si>
    <t>主要任务(任务四)</t>
  </si>
  <si>
    <t>任务内容16</t>
  </si>
  <si>
    <t>主要任务(任务五)</t>
  </si>
  <si>
    <t>任务内容17</t>
  </si>
  <si>
    <t>主要任务(任务六)</t>
  </si>
  <si>
    <t>任务内容18</t>
  </si>
  <si>
    <t>主要任务(任务七)</t>
  </si>
  <si>
    <t>任务内容19</t>
  </si>
  <si>
    <t>主要任务(任务八)</t>
  </si>
  <si>
    <t>任务内容20</t>
  </si>
  <si>
    <t>年度总体目标</t>
  </si>
  <si>
    <t xml:space="preserve">履行纪律检查委员会及监察委员会的职能职责      </t>
  </si>
  <si>
    <t>一级指标</t>
  </si>
  <si>
    <t>二级指标</t>
  </si>
  <si>
    <t>三级指标</t>
  </si>
  <si>
    <t>指标值</t>
  </si>
  <si>
    <t>绩效指标</t>
  </si>
  <si>
    <t>产出目标</t>
  </si>
  <si>
    <t>数量指标</t>
  </si>
  <si>
    <t>制播党风廉政建设和掇腐败工作综述片</t>
  </si>
  <si>
    <t>三级指标名称</t>
  </si>
  <si>
    <t>≥1个</t>
  </si>
  <si>
    <t>三级指标值</t>
  </si>
  <si>
    <t>留置调查案件</t>
  </si>
  <si>
    <t>≥7人</t>
  </si>
  <si>
    <t>“改进作风、服务群众”工作社会评价测评范围</t>
  </si>
  <si>
    <t>44个乡镇、2个街道、98个县直部门</t>
  </si>
  <si>
    <t>打造党风廉政建设示范点</t>
  </si>
  <si>
    <t>县委巡察组巡察轮数</t>
  </si>
  <si>
    <t>≥3轮</t>
  </si>
  <si>
    <t>交叉巡察单位及部门</t>
  </si>
  <si>
    <t>≥2个</t>
  </si>
  <si>
    <t>全年处分总人数</t>
  </si>
  <si>
    <t>≥270人</t>
  </si>
  <si>
    <t>县委巡察单位</t>
  </si>
  <si>
    <t>≥30个</t>
  </si>
  <si>
    <t>党风廉政建设专项督查及作风专项治理</t>
  </si>
  <si>
    <t>≥10次</t>
  </si>
  <si>
    <t>每轮巡察参与人数</t>
  </si>
  <si>
    <t>≥48人</t>
  </si>
  <si>
    <t>立案科级干部</t>
  </si>
  <si>
    <t>≥35人</t>
  </si>
  <si>
    <t>到乡镇延伸巡察</t>
  </si>
  <si>
    <t>≥20个</t>
  </si>
  <si>
    <t>移送审查起诉</t>
  </si>
  <si>
    <t>≥8人</t>
  </si>
  <si>
    <t>满意度测评次数</t>
  </si>
  <si>
    <t>2次/年</t>
  </si>
  <si>
    <t>制播党风廉政建设警示片</t>
  </si>
  <si>
    <t>质量指标</t>
  </si>
  <si>
    <t>社会评价满意测评完成率</t>
  </si>
  <si>
    <t>≥100%</t>
  </si>
  <si>
    <t>巡查事项办结率</t>
  </si>
  <si>
    <t>谈话函询调查率</t>
  </si>
  <si>
    <t>≥35%</t>
  </si>
  <si>
    <t>巡察事项办结率</t>
  </si>
  <si>
    <t>问题线索处置率</t>
  </si>
  <si>
    <t>查处群众身边违纪案件率</t>
  </si>
  <si>
    <t>≥85%</t>
  </si>
  <si>
    <t>专项督查及整治完成</t>
  </si>
  <si>
    <t>党风廉政建设宣传覆盖面</t>
  </si>
  <si>
    <t>时效指标</t>
  </si>
  <si>
    <t>开始时间</t>
  </si>
  <si>
    <t>2020年1月</t>
  </si>
  <si>
    <t>每件案件完成时限</t>
  </si>
  <si>
    <t>≤180天</t>
  </si>
  <si>
    <t>完成时间</t>
  </si>
  <si>
    <t>2020年12月</t>
  </si>
  <si>
    <t>成本指标</t>
  </si>
  <si>
    <t>≥3.5万元</t>
  </si>
  <si>
    <t>开展1轮巡察巡察人员费用</t>
  </si>
  <si>
    <t>≥20万元</t>
  </si>
  <si>
    <t>每办理1件一般性案件费用</t>
  </si>
  <si>
    <t>≥4500元</t>
  </si>
  <si>
    <t>开展一次交叉巡察费用</t>
  </si>
  <si>
    <t>≥12万元</t>
  </si>
  <si>
    <t>社会评价满意度测评外包费</t>
  </si>
  <si>
    <t>≥56.4万元</t>
  </si>
  <si>
    <t>留置1 人所需费用</t>
  </si>
  <si>
    <t>≥25.8万元</t>
  </si>
  <si>
    <t>制播党风廉政建设和反腐败工作综述片</t>
  </si>
  <si>
    <t>≥2.5万元</t>
  </si>
  <si>
    <t>纪委专网及信息维护费</t>
  </si>
  <si>
    <t>15.28万元</t>
  </si>
  <si>
    <t>效益指标</t>
  </si>
  <si>
    <t>经济效益</t>
  </si>
  <si>
    <t>惩治腐败挽回国家经济损失</t>
  </si>
  <si>
    <t>≥500万元</t>
  </si>
  <si>
    <t>收缴退回违规资金</t>
  </si>
  <si>
    <t>≥200万元</t>
  </si>
  <si>
    <t>社会效益</t>
  </si>
  <si>
    <t>完善各类监管制度</t>
  </si>
  <si>
    <t>≥80项</t>
  </si>
  <si>
    <t>推动被巡察单位完成整改事项</t>
  </si>
  <si>
    <t>≥300项</t>
  </si>
  <si>
    <t>客观研判党风廉政建设形势准确掌握干部风气、工作成效准确率</t>
  </si>
  <si>
    <t>≥90</t>
  </si>
  <si>
    <t>通过惩贪治恶保持社会稳定</t>
  </si>
  <si>
    <t>有效</t>
  </si>
  <si>
    <t>可持续性</t>
  </si>
  <si>
    <t>党风廉政建设宣传教育工作</t>
  </si>
  <si>
    <t>长期</t>
  </si>
  <si>
    <t>巡察工作持续年限</t>
  </si>
  <si>
    <t>纪委办案年限</t>
  </si>
  <si>
    <t>社会评价工作满意度测评</t>
  </si>
  <si>
    <t>生态效益指标</t>
  </si>
  <si>
    <t>满意度指标</t>
  </si>
  <si>
    <t>群众满意度</t>
  </si>
  <si>
    <t>持续上升</t>
  </si>
  <si>
    <t>群众知晓率</t>
  </si>
  <si>
    <t>达100%</t>
  </si>
  <si>
    <t>万人评风</t>
  </si>
  <si>
    <t>≥80分</t>
  </si>
  <si>
    <t>表7</t>
  </si>
  <si>
    <t>项目绩效目标表</t>
  </si>
  <si>
    <t>单位名称(项目名称)</t>
  </si>
  <si>
    <t>项目资金</t>
  </si>
  <si>
    <t>预算测算标准及测算过程</t>
  </si>
  <si>
    <t>年度目标</t>
  </si>
  <si>
    <t>资金总额</t>
  </si>
  <si>
    <t>财政拨款</t>
  </si>
  <si>
    <t>项目完成指标</t>
  </si>
  <si>
    <t xml:space="preserve">    党风廉政建设满意度测评服务外包</t>
  </si>
  <si>
    <t>准确掌握安岳县人民群众对全县各级各部门工作举措、成效、和干部风气的评价，推动满意度指数持续稳步提升。</t>
  </si>
  <si>
    <t>社会评价满意度测评完成率</t>
  </si>
  <si>
    <t xml:space="preserve">≥100% </t>
  </si>
  <si>
    <t>客观研判全县党风廉政建设形势准确掌握干部风气、工作成效等方面评价准确率</t>
  </si>
  <si>
    <t xml:space="preserve">≥90% </t>
  </si>
  <si>
    <t>人民群众满意度</t>
  </si>
  <si>
    <t xml:space="preserve">    </t>
  </si>
  <si>
    <t>社会评价满意度测评服务费</t>
  </si>
  <si>
    <t>56.4万元</t>
  </si>
  <si>
    <t>党风廉政建设满意度测评服务外包年限</t>
  </si>
  <si>
    <t>1年</t>
  </si>
  <si>
    <t>测评范围</t>
  </si>
  <si>
    <t>测评样本</t>
  </si>
  <si>
    <t>16000个</t>
  </si>
  <si>
    <t>2020年12月31日</t>
  </si>
  <si>
    <t>测评次数</t>
  </si>
  <si>
    <t>2次</t>
  </si>
  <si>
    <t xml:space="preserve">    纪委办案工作经费</t>
  </si>
  <si>
    <t>保持惩治腐败高压态势，切实做到有案必查、有腐必惩。开展预防腐败工作，在重大案件案发地（单位）开展系统治理行动，及时办理市纪委监委交办的制定管辖案件。</t>
  </si>
  <si>
    <t>谈话函询抽查率</t>
  </si>
  <si>
    <t xml:space="preserve">≥35% </t>
  </si>
  <si>
    <t>通过惩贪治腐</t>
  </si>
  <si>
    <t xml:space="preserve">保持社会稳定 </t>
  </si>
  <si>
    <t>留置调查案件数</t>
  </si>
  <si>
    <t>反腐败斗争压倒性态势</t>
  </si>
  <si>
    <t xml:space="preserve">已经形成 </t>
  </si>
  <si>
    <t>收缴、退回违规资金</t>
  </si>
  <si>
    <t xml:space="preserve">≥200万元 </t>
  </si>
  <si>
    <t xml:space="preserve">2020年12月31日 </t>
  </si>
  <si>
    <t xml:space="preserve">≥500万元 </t>
  </si>
  <si>
    <t>每留置1人所需费用</t>
  </si>
  <si>
    <t>纪委办案工作持续年限</t>
  </si>
  <si>
    <t xml:space="preserve">长期 </t>
  </si>
  <si>
    <t>立案科级干部数</t>
  </si>
  <si>
    <t xml:space="preserve">≥35人 </t>
  </si>
  <si>
    <t xml:space="preserve">≥85% </t>
  </si>
  <si>
    <t>移送审查起诉数</t>
  </si>
  <si>
    <t xml:space="preserve">≥0.45万元 </t>
  </si>
  <si>
    <t xml:space="preserve">    巡察工作经费</t>
  </si>
  <si>
    <t>全年开展3轮以上的巡察，完成30个以上单位（部门）巡察，参与市县组织的提级、交叉巡察，配合省委的专项巡察。</t>
  </si>
  <si>
    <t>开展1轮巡察人员出差补助、食宿费</t>
  </si>
  <si>
    <t xml:space="preserve">≥20万元 </t>
  </si>
  <si>
    <t xml:space="preserve">≥300项 </t>
  </si>
  <si>
    <t>社会群众满意度</t>
  </si>
  <si>
    <t>开展1次交叉巡察所需经费</t>
  </si>
  <si>
    <t xml:space="preserve">≥12万元 </t>
  </si>
  <si>
    <t xml:space="preserve">≥80项 </t>
  </si>
  <si>
    <t>收缴、退还违规资金</t>
  </si>
  <si>
    <t>县委巡察全年巡察单位（部门）数量</t>
  </si>
  <si>
    <t>巡察工作覆盖面</t>
  </si>
  <si>
    <t>交叉巡察单位及部门数</t>
  </si>
  <si>
    <t>开展1轮轮巡察租车费</t>
  </si>
  <si>
    <t xml:space="preserve">≥3万元 </t>
  </si>
  <si>
    <t>被巡察单位（部门）完成率</t>
  </si>
  <si>
    <t>每开展1轮轮巡察需办公经费</t>
  </si>
  <si>
    <t xml:space="preserve">≥4万元 </t>
  </si>
  <si>
    <t>每轮巡察时间</t>
  </si>
  <si>
    <t>≥40天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</si>
</sst>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&quot;\&quot;#,##0.00_);\(&quot;\&quot;#,##0.00\)"/>
    <numFmt numFmtId="181" formatCode="#,###.00"/>
    <numFmt numFmtId="182" formatCode="#,##0.0000"/>
  </numFmts>
  <fonts count="54">
    <font>
      <sz val="9"/>
      <color indexed="8"/>
      <name val="宋体"/>
      <family val="0"/>
    </font>
    <font>
      <sz val="9"/>
      <name val="宋体"/>
      <family val="0"/>
    </font>
    <font>
      <sz val="10"/>
      <name val="Calibri"/>
      <family val="2"/>
    </font>
    <font>
      <sz val="10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Arial"/>
      <family val="2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1"/>
      <color indexed="53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indexed="19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/>
      <right/>
      <top style="thin">
        <color rgb="FF000000"/>
      </top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</borders>
  <cellStyleXfs count="66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5" fillId="0" borderId="0">
      <alignment/>
      <protection/>
    </xf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2" fillId="0" borderId="0" applyNumberFormat="0" applyFont="0" applyFill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5" fillId="0" borderId="0">
      <alignment/>
      <protection/>
    </xf>
  </cellStyleXfs>
  <cellXfs count="225">
    <xf numFmtId="1" fontId="0" fillId="0" borderId="0" xfId="0" applyNumberFormat="1" applyFont="1" applyFill="1" applyAlignment="1">
      <alignment/>
    </xf>
    <xf numFmtId="1" fontId="2" fillId="0" borderId="0" xfId="0" applyFont="1" applyAlignment="1">
      <alignment/>
    </xf>
    <xf numFmtId="49" fontId="3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" fontId="0" fillId="0" borderId="11" xfId="0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center" wrapText="1"/>
    </xf>
    <xf numFmtId="0" fontId="5" fillId="0" borderId="0" xfId="65" applyFont="1" applyFill="1" applyBorder="1" applyAlignment="1">
      <alignment vertical="center"/>
      <protection/>
    </xf>
    <xf numFmtId="0" fontId="6" fillId="0" borderId="0" xfId="58" applyFont="1" applyAlignment="1">
      <alignment vertical="center"/>
      <protection/>
    </xf>
    <xf numFmtId="0" fontId="7" fillId="0" borderId="0" xfId="58" applyFont="1" applyAlignment="1">
      <alignment horizontal="center" vertical="center" wrapText="1"/>
      <protection/>
    </xf>
    <xf numFmtId="0" fontId="3" fillId="0" borderId="0" xfId="58" applyFont="1" applyAlignment="1">
      <alignment horizontal="center" vertical="center" wrapText="1"/>
      <protection/>
    </xf>
    <xf numFmtId="0" fontId="3" fillId="0" borderId="0" xfId="58" applyNumberFormat="1" applyFont="1" applyBorder="1" applyAlignment="1">
      <alignment horizontal="left" vertical="center" wrapText="1"/>
      <protection/>
    </xf>
    <xf numFmtId="0" fontId="3" fillId="0" borderId="11" xfId="58" applyFont="1" applyBorder="1" applyAlignment="1">
      <alignment horizontal="center" vertical="center" wrapText="1"/>
      <protection/>
    </xf>
    <xf numFmtId="0" fontId="3" fillId="0" borderId="11" xfId="58" applyFont="1" applyBorder="1" applyAlignment="1">
      <alignment horizontal="left" vertical="center" wrapText="1"/>
      <protection/>
    </xf>
    <xf numFmtId="0" fontId="3" fillId="0" borderId="11" xfId="58" applyFont="1" applyBorder="1" applyAlignment="1">
      <alignment vertical="center" wrapText="1"/>
      <protection/>
    </xf>
    <xf numFmtId="0" fontId="3" fillId="0" borderId="13" xfId="58" applyNumberFormat="1" applyFont="1" applyBorder="1" applyAlignment="1">
      <alignment horizontal="center" vertical="center" wrapText="1"/>
      <protection/>
    </xf>
    <xf numFmtId="0" fontId="3" fillId="0" borderId="14" xfId="58" applyFont="1" applyBorder="1" applyAlignment="1">
      <alignment horizontal="center" vertical="center" wrapText="1"/>
      <protection/>
    </xf>
    <xf numFmtId="0" fontId="3" fillId="0" borderId="13" xfId="58" applyFont="1" applyBorder="1" applyAlignment="1">
      <alignment horizontal="center" vertical="center" wrapText="1"/>
      <protection/>
    </xf>
    <xf numFmtId="0" fontId="3" fillId="0" borderId="15" xfId="58" applyFont="1" applyBorder="1" applyAlignment="1">
      <alignment horizontal="center" vertical="center" wrapText="1"/>
      <protection/>
    </xf>
    <xf numFmtId="0" fontId="3" fillId="0" borderId="16" xfId="58" applyFont="1" applyBorder="1" applyAlignment="1">
      <alignment horizontal="center" vertical="center" wrapText="1"/>
      <protection/>
    </xf>
    <xf numFmtId="0" fontId="3" fillId="0" borderId="10" xfId="58" applyNumberFormat="1" applyFont="1" applyBorder="1" applyAlignment="1">
      <alignment horizontal="center" vertical="center" wrapText="1" shrinkToFit="1"/>
      <protection/>
    </xf>
    <xf numFmtId="0" fontId="3" fillId="0" borderId="10" xfId="58" applyNumberFormat="1" applyFont="1" applyBorder="1" applyAlignment="1">
      <alignment horizontal="center" vertical="center" shrinkToFit="1"/>
      <protection/>
    </xf>
    <xf numFmtId="0" fontId="3" fillId="0" borderId="17" xfId="0" applyNumberFormat="1" applyFont="1" applyBorder="1" applyAlignment="1">
      <alignment horizontal="left" vertical="center" wrapText="1" shrinkToFit="1"/>
    </xf>
    <xf numFmtId="0" fontId="3" fillId="0" borderId="18" xfId="0" applyNumberFormat="1" applyFont="1" applyBorder="1" applyAlignment="1">
      <alignment horizontal="left" vertical="center" wrapText="1" shrinkToFit="1"/>
    </xf>
    <xf numFmtId="0" fontId="3" fillId="0" borderId="19" xfId="0" applyNumberFormat="1" applyFont="1" applyBorder="1" applyAlignment="1">
      <alignment horizontal="left" vertical="center" wrapText="1" shrinkToFit="1"/>
    </xf>
    <xf numFmtId="0" fontId="3" fillId="0" borderId="17" xfId="58" applyNumberFormat="1" applyFont="1" applyBorder="1" applyAlignment="1">
      <alignment horizontal="left" vertical="center" wrapText="1" shrinkToFit="1"/>
      <protection/>
    </xf>
    <xf numFmtId="0" fontId="3" fillId="0" borderId="12" xfId="58" applyNumberFormat="1" applyFont="1" applyBorder="1" applyAlignment="1">
      <alignment horizontal="center" vertical="center" wrapText="1" shrinkToFit="1"/>
      <protection/>
    </xf>
    <xf numFmtId="0" fontId="3" fillId="0" borderId="12" xfId="58" applyNumberFormat="1" applyFont="1" applyBorder="1" applyAlignment="1">
      <alignment horizontal="center" vertical="center" shrinkToFit="1"/>
      <protection/>
    </xf>
    <xf numFmtId="0" fontId="3" fillId="0" borderId="13" xfId="58" applyNumberFormat="1" applyFont="1" applyBorder="1" applyAlignment="1">
      <alignment horizontal="center" vertical="center" shrinkToFit="1"/>
      <protection/>
    </xf>
    <xf numFmtId="0" fontId="3" fillId="0" borderId="0" xfId="65" applyFont="1" applyFill="1" applyBorder="1" applyAlignment="1">
      <alignment horizontal="right" vertical="center"/>
      <protection/>
    </xf>
    <xf numFmtId="0" fontId="5" fillId="0" borderId="0" xfId="62" applyFont="1" applyFill="1" applyBorder="1" applyAlignment="1">
      <alignment vertical="center" wrapText="1"/>
    </xf>
    <xf numFmtId="0" fontId="5" fillId="0" borderId="0" xfId="58" applyBorder="1" applyAlignment="1">
      <alignment vertical="center" wrapText="1"/>
      <protection/>
    </xf>
    <xf numFmtId="2" fontId="3" fillId="0" borderId="11" xfId="58" applyNumberFormat="1" applyFont="1" applyBorder="1" applyAlignment="1">
      <alignment horizontal="right" vertical="center" wrapText="1"/>
      <protection/>
    </xf>
    <xf numFmtId="0" fontId="3" fillId="0" borderId="0" xfId="62" applyNumberFormat="1" applyFont="1" applyBorder="1" applyAlignment="1">
      <alignment horizontal="left" vertical="center" wrapText="1"/>
    </xf>
    <xf numFmtId="0" fontId="3" fillId="0" borderId="18" xfId="58" applyNumberFormat="1" applyFont="1" applyBorder="1" applyAlignment="1">
      <alignment horizontal="left" vertical="center" wrapText="1" shrinkToFit="1"/>
      <protection/>
    </xf>
    <xf numFmtId="0" fontId="3" fillId="0" borderId="19" xfId="58" applyNumberFormat="1" applyFont="1" applyBorder="1" applyAlignment="1">
      <alignment horizontal="left" vertical="center" wrapText="1" shrinkToFit="1"/>
      <protection/>
    </xf>
    <xf numFmtId="0" fontId="3" fillId="0" borderId="11" xfId="58" applyNumberFormat="1" applyFont="1" applyBorder="1" applyAlignment="1">
      <alignment horizontal="center" vertical="center" shrinkToFit="1"/>
      <protection/>
    </xf>
    <xf numFmtId="0" fontId="3" fillId="0" borderId="13" xfId="58" applyNumberFormat="1" applyFont="1" applyBorder="1" applyAlignment="1">
      <alignment horizontal="center" vertical="center" wrapText="1" shrinkToFit="1"/>
      <protection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1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33" borderId="24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1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/>
      <protection/>
    </xf>
    <xf numFmtId="49" fontId="1" fillId="0" borderId="28" xfId="0" applyNumberFormat="1" applyFont="1" applyFill="1" applyBorder="1" applyAlignment="1" applyProtection="1">
      <alignment vertical="center" wrapText="1"/>
      <protection/>
    </xf>
    <xf numFmtId="49" fontId="1" fillId="0" borderId="28" xfId="0" applyNumberFormat="1" applyFont="1" applyFill="1" applyBorder="1" applyAlignment="1" applyProtection="1">
      <alignment horizontal="left" vertical="center"/>
      <protection/>
    </xf>
    <xf numFmtId="3" fontId="1" fillId="0" borderId="29" xfId="0" applyNumberFormat="1" applyFont="1" applyBorder="1" applyAlignment="1" applyProtection="1">
      <alignment vertical="center" wrapText="1"/>
      <protection/>
    </xf>
    <xf numFmtId="3" fontId="1" fillId="0" borderId="18" xfId="0" applyNumberFormat="1" applyFont="1" applyBorder="1" applyAlignment="1" applyProtection="1">
      <alignment vertical="center" wrapText="1"/>
      <protection/>
    </xf>
    <xf numFmtId="3" fontId="1" fillId="0" borderId="30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1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1" fontId="1" fillId="0" borderId="31" xfId="0" applyNumberFormat="1" applyFont="1" applyFill="1" applyBorder="1" applyAlignment="1" applyProtection="1">
      <alignment horizontal="center" vertical="center" wrapText="1"/>
      <protection/>
    </xf>
    <xf numFmtId="1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1" fontId="1" fillId="0" borderId="27" xfId="0" applyNumberFormat="1" applyFont="1" applyFill="1" applyBorder="1" applyAlignment="1" applyProtection="1">
      <alignment horizontal="center" vertical="center" wrapText="1"/>
      <protection/>
    </xf>
    <xf numFmtId="49" fontId="1" fillId="0" borderId="28" xfId="0" applyNumberFormat="1" applyFont="1" applyFill="1" applyBorder="1" applyAlignment="1" applyProtection="1">
      <alignment horizontal="center" vertical="center" wrapText="1"/>
      <protection/>
    </xf>
    <xf numFmtId="4" fontId="1" fillId="0" borderId="17" xfId="0" applyNumberFormat="1" applyFont="1" applyBorder="1" applyAlignment="1" applyProtection="1">
      <alignment horizontal="right" vertical="center"/>
      <protection/>
    </xf>
    <xf numFmtId="4" fontId="1" fillId="0" borderId="33" xfId="0" applyNumberFormat="1" applyFont="1" applyBorder="1" applyAlignment="1" applyProtection="1">
      <alignment horizontal="right" vertical="center"/>
      <protection/>
    </xf>
    <xf numFmtId="4" fontId="1" fillId="0" borderId="34" xfId="0" applyNumberFormat="1" applyFont="1" applyBorder="1" applyAlignment="1" applyProtection="1">
      <alignment horizontal="right" vertical="center"/>
      <protection/>
    </xf>
    <xf numFmtId="4" fontId="1" fillId="0" borderId="19" xfId="0" applyNumberFormat="1" applyFont="1" applyBorder="1" applyAlignment="1" applyProtection="1">
      <alignment horizontal="right" vertical="center"/>
      <protection/>
    </xf>
    <xf numFmtId="4" fontId="1" fillId="0" borderId="29" xfId="0" applyNumberFormat="1" applyFont="1" applyBorder="1" applyAlignment="1" applyProtection="1">
      <alignment vertical="center" wrapText="1"/>
      <protection/>
    </xf>
    <xf numFmtId="4" fontId="1" fillId="0" borderId="18" xfId="0" applyNumberFormat="1" applyFont="1" applyBorder="1" applyAlignment="1" applyProtection="1">
      <alignment vertical="center" wrapText="1"/>
      <protection/>
    </xf>
    <xf numFmtId="4" fontId="1" fillId="0" borderId="30" xfId="0" applyNumberFormat="1" applyFont="1" applyBorder="1" applyAlignment="1" applyProtection="1">
      <alignment vertical="center" wrapText="1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1" fontId="1" fillId="0" borderId="35" xfId="0" applyNumberFormat="1" applyFont="1" applyFill="1" applyBorder="1" applyAlignment="1" applyProtection="1">
      <alignment horizontal="center" vertical="center" wrapText="1"/>
      <protection/>
    </xf>
    <xf numFmtId="1" fontId="1" fillId="0" borderId="28" xfId="0" applyNumberFormat="1" applyFont="1" applyFill="1" applyBorder="1" applyAlignment="1" applyProtection="1">
      <alignment horizontal="center" vertical="center" wrapText="1"/>
      <protection/>
    </xf>
    <xf numFmtId="49" fontId="1" fillId="0" borderId="21" xfId="0" applyNumberFormat="1" applyFont="1" applyFill="1" applyBorder="1" applyAlignment="1" applyProtection="1">
      <alignment vertical="center" wrapText="1"/>
      <protection/>
    </xf>
    <xf numFmtId="49" fontId="1" fillId="0" borderId="23" xfId="0" applyNumberFormat="1" applyFont="1" applyFill="1" applyBorder="1" applyAlignment="1" applyProtection="1">
      <alignment horizontal="center" vertical="center" wrapText="1"/>
      <protection/>
    </xf>
    <xf numFmtId="49" fontId="1" fillId="0" borderId="23" xfId="0" applyNumberFormat="1" applyFont="1" applyFill="1" applyBorder="1" applyAlignment="1" applyProtection="1">
      <alignment horizontal="left" vertical="center"/>
      <protection/>
    </xf>
    <xf numFmtId="4" fontId="1" fillId="0" borderId="11" xfId="0" applyNumberFormat="1" applyFont="1" applyBorder="1" applyAlignment="1" applyProtection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1" fillId="0" borderId="21" xfId="0" applyNumberFormat="1" applyFont="1" applyFill="1" applyBorder="1" applyAlignment="1" applyProtection="1">
      <alignment horizontal="center" vertical="center" wrapText="1"/>
      <protection/>
    </xf>
    <xf numFmtId="1" fontId="1" fillId="0" borderId="27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49" fontId="1" fillId="0" borderId="35" xfId="0" applyNumberFormat="1" applyFont="1" applyFill="1" applyBorder="1" applyAlignment="1" applyProtection="1">
      <alignment vertical="center" wrapText="1"/>
      <protection/>
    </xf>
    <xf numFmtId="4" fontId="1" fillId="0" borderId="37" xfId="0" applyNumberFormat="1" applyFont="1" applyBorder="1" applyAlignment="1" applyProtection="1">
      <alignment horizontal="right" vertical="center"/>
      <protection/>
    </xf>
    <xf numFmtId="4" fontId="1" fillId="0" borderId="28" xfId="0" applyNumberFormat="1" applyFont="1" applyBorder="1" applyAlignment="1" applyProtection="1">
      <alignment horizontal="right" vertical="center"/>
      <protection/>
    </xf>
    <xf numFmtId="0" fontId="1" fillId="33" borderId="0" xfId="0" applyNumberFormat="1" applyFont="1" applyFill="1" applyAlignment="1">
      <alignment wrapText="1"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" fontId="1" fillId="0" borderId="11" xfId="0" applyNumberFormat="1" applyFont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Alignment="1">
      <alignment wrapText="1"/>
    </xf>
    <xf numFmtId="0" fontId="0" fillId="33" borderId="0" xfId="0" applyNumberFormat="1" applyFont="1" applyFill="1" applyAlignment="1">
      <alignment wrapText="1"/>
    </xf>
    <xf numFmtId="0" fontId="0" fillId="33" borderId="11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 applyProtection="1">
      <alignment horizontal="right" vertical="center" wrapText="1"/>
      <protection/>
    </xf>
    <xf numFmtId="1" fontId="0" fillId="0" borderId="0" xfId="0" applyNumberFormat="1" applyFont="1" applyFill="1" applyAlignment="1">
      <alignment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33" borderId="25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4" fontId="3" fillId="0" borderId="24" xfId="0" applyNumberFormat="1" applyFont="1" applyFill="1" applyBorder="1" applyAlignment="1" applyProtection="1">
      <alignment horizontal="center" vertical="center"/>
      <protection/>
    </xf>
    <xf numFmtId="4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1" fillId="0" borderId="35" xfId="0" applyNumberFormat="1" applyFont="1" applyFill="1" applyBorder="1" applyAlignment="1">
      <alignment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40" xfId="0" applyNumberFormat="1" applyFont="1" applyBorder="1" applyAlignment="1" applyProtection="1">
      <alignment horizontal="right" vertical="center"/>
      <protection/>
    </xf>
    <xf numFmtId="4" fontId="3" fillId="0" borderId="41" xfId="0" applyNumberFormat="1" applyFont="1" applyBorder="1" applyAlignment="1" applyProtection="1">
      <alignment horizontal="right" vertical="center"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1" fontId="3" fillId="0" borderId="28" xfId="0" applyNumberFormat="1" applyFont="1" applyFill="1" applyBorder="1" applyAlignment="1">
      <alignment vertical="center"/>
    </xf>
    <xf numFmtId="4" fontId="3" fillId="0" borderId="42" xfId="0" applyNumberFormat="1" applyFont="1" applyBorder="1" applyAlignment="1" applyProtection="1">
      <alignment horizontal="right" vertical="center"/>
      <protection/>
    </xf>
    <xf numFmtId="0" fontId="3" fillId="0" borderId="28" xfId="0" applyNumberFormat="1" applyFont="1" applyFill="1" applyBorder="1" applyAlignment="1">
      <alignment horizontal="center" vertical="center"/>
    </xf>
    <xf numFmtId="4" fontId="3" fillId="0" borderId="41" xfId="0" applyNumberFormat="1" applyFont="1" applyBorder="1" applyAlignment="1">
      <alignment horizontal="right" vertical="center"/>
    </xf>
    <xf numFmtId="0" fontId="3" fillId="0" borderId="35" xfId="0" applyNumberFormat="1" applyFont="1" applyFill="1" applyBorder="1" applyAlignment="1">
      <alignment horizontal="left" vertical="center"/>
    </xf>
    <xf numFmtId="0" fontId="3" fillId="0" borderId="35" xfId="0" applyNumberFormat="1" applyFont="1" applyFill="1" applyBorder="1" applyAlignment="1">
      <alignment vertical="center"/>
    </xf>
    <xf numFmtId="4" fontId="3" fillId="0" borderId="22" xfId="0" applyNumberFormat="1" applyFont="1" applyBorder="1" applyAlignment="1" applyProtection="1">
      <alignment horizontal="right" vertical="center"/>
      <protection/>
    </xf>
    <xf numFmtId="4" fontId="3" fillId="0" borderId="43" xfId="0" applyNumberFormat="1" applyFont="1" applyBorder="1" applyAlignment="1" applyProtection="1">
      <alignment horizontal="right" vertical="center"/>
      <protection/>
    </xf>
    <xf numFmtId="4" fontId="3" fillId="0" borderId="42" xfId="0" applyNumberFormat="1" applyFont="1" applyBorder="1" applyAlignment="1">
      <alignment horizontal="right" vertical="center"/>
    </xf>
    <xf numFmtId="4" fontId="3" fillId="0" borderId="31" xfId="0" applyNumberFormat="1" applyFont="1" applyBorder="1" applyAlignment="1">
      <alignment horizontal="right" vertical="center"/>
    </xf>
    <xf numFmtId="4" fontId="3" fillId="0" borderId="43" xfId="0" applyNumberFormat="1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0" fontId="3" fillId="0" borderId="35" xfId="0" applyNumberFormat="1" applyFont="1" applyFill="1" applyBorder="1" applyAlignment="1">
      <alignment horizontal="center" vertical="center"/>
    </xf>
    <xf numFmtId="4" fontId="3" fillId="0" borderId="45" xfId="0" applyNumberFormat="1" applyFont="1" applyBorder="1" applyAlignment="1">
      <alignment horizontal="right" vertical="center"/>
    </xf>
    <xf numFmtId="4" fontId="3" fillId="0" borderId="46" xfId="0" applyNumberFormat="1" applyFont="1" applyBorder="1" applyAlignment="1">
      <alignment horizontal="right" vertical="center"/>
    </xf>
    <xf numFmtId="0" fontId="5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33" borderId="35" xfId="0" applyNumberFormat="1" applyFont="1" applyFill="1" applyBorder="1" applyAlignment="1" applyProtection="1">
      <alignment horizontal="center" vertical="center"/>
      <protection/>
    </xf>
    <xf numFmtId="0" fontId="3" fillId="33" borderId="28" xfId="0" applyNumberFormat="1" applyFont="1" applyFill="1" applyBorder="1" applyAlignment="1" applyProtection="1">
      <alignment horizontal="center" vertical="center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33" borderId="24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33" borderId="26" xfId="0" applyNumberFormat="1" applyFont="1" applyFill="1" applyBorder="1" applyAlignment="1" applyProtection="1">
      <alignment horizontal="center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49" fontId="3" fillId="0" borderId="28" xfId="0" applyNumberFormat="1" applyFont="1" applyFill="1" applyBorder="1" applyAlignment="1" applyProtection="1">
      <alignment vertical="center" wrapText="1"/>
      <protection/>
    </xf>
    <xf numFmtId="49" fontId="3" fillId="0" borderId="23" xfId="0" applyNumberFormat="1" applyFont="1" applyFill="1" applyBorder="1" applyAlignment="1" applyProtection="1">
      <alignment vertical="center" wrapText="1"/>
      <protection/>
    </xf>
    <xf numFmtId="49" fontId="3" fillId="0" borderId="23" xfId="0" applyNumberFormat="1" applyFont="1" applyFill="1" applyBorder="1" applyAlignment="1" applyProtection="1">
      <alignment horizontal="left" vertical="center"/>
      <protection/>
    </xf>
    <xf numFmtId="4" fontId="3" fillId="0" borderId="17" xfId="0" applyNumberFormat="1" applyFont="1" applyBorder="1" applyAlignment="1" applyProtection="1">
      <alignment horizontal="right" vertical="center"/>
      <protection/>
    </xf>
    <xf numFmtId="4" fontId="3" fillId="0" borderId="33" xfId="0" applyNumberFormat="1" applyFont="1" applyBorder="1" applyAlignment="1" applyProtection="1">
      <alignment horizontal="right" vertical="center"/>
      <protection/>
    </xf>
    <xf numFmtId="0" fontId="3" fillId="33" borderId="0" xfId="0" applyNumberFormat="1" applyFont="1" applyFill="1" applyAlignment="1">
      <alignment horizontal="right" vertical="center"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4" fontId="3" fillId="0" borderId="30" xfId="0" applyNumberFormat="1" applyFont="1" applyBorder="1" applyAlignment="1" applyProtection="1">
      <alignment horizontal="righ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28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8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180" fontId="1" fillId="0" borderId="47" xfId="0" applyNumberFormat="1" applyFont="1" applyFill="1" applyBorder="1" applyAlignment="1" applyProtection="1">
      <alignment horizontal="center" vertical="center" wrapText="1"/>
      <protection/>
    </xf>
    <xf numFmtId="0" fontId="1" fillId="33" borderId="27" xfId="0" applyNumberFormat="1" applyFont="1" applyFill="1" applyBorder="1" applyAlignment="1" applyProtection="1">
      <alignment horizontal="center" vertical="center" wrapText="1"/>
      <protection/>
    </xf>
    <xf numFmtId="4" fontId="1" fillId="0" borderId="30" xfId="0" applyNumberFormat="1" applyFont="1" applyBorder="1" applyAlignment="1" applyProtection="1">
      <alignment horizontal="right" vertical="center"/>
      <protection/>
    </xf>
    <xf numFmtId="4" fontId="1" fillId="0" borderId="35" xfId="0" applyNumberFormat="1" applyFont="1" applyBorder="1" applyAlignment="1" applyProtection="1">
      <alignment horizontal="right" vertical="center"/>
      <protection/>
    </xf>
    <xf numFmtId="0" fontId="9" fillId="33" borderId="0" xfId="0" applyNumberFormat="1" applyFont="1" applyFill="1" applyAlignment="1">
      <alignment/>
    </xf>
    <xf numFmtId="0" fontId="1" fillId="33" borderId="0" xfId="0" applyNumberFormat="1" applyFont="1" applyFill="1" applyAlignment="1" applyProtection="1">
      <alignment horizontal="right" vertical="center"/>
      <protection/>
    </xf>
    <xf numFmtId="0" fontId="0" fillId="33" borderId="0" xfId="0" applyNumberFormat="1" applyFont="1" applyFill="1" applyAlignment="1">
      <alignment/>
    </xf>
    <xf numFmtId="1" fontId="0" fillId="0" borderId="19" xfId="0" applyNumberFormat="1" applyFont="1" applyFill="1" applyBorder="1" applyAlignment="1">
      <alignment horizontal="center" vertical="center"/>
    </xf>
    <xf numFmtId="4" fontId="1" fillId="0" borderId="21" xfId="0" applyNumberFormat="1" applyFont="1" applyBorder="1" applyAlignment="1" applyProtection="1">
      <alignment horizontal="right" vertical="center"/>
      <protection/>
    </xf>
    <xf numFmtId="4" fontId="1" fillId="0" borderId="48" xfId="0" applyNumberFormat="1" applyFont="1" applyBorder="1" applyAlignment="1" applyProtection="1">
      <alignment horizontal="right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1" xfId="0" applyNumberFormat="1" applyFont="1" applyBorder="1" applyAlignment="1">
      <alignment horizontal="right" vertical="center" wrapText="1"/>
    </xf>
    <xf numFmtId="181" fontId="10" fillId="0" borderId="38" xfId="0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1" fontId="11" fillId="0" borderId="0" xfId="0" applyNumberFormat="1" applyFont="1" applyFill="1" applyAlignment="1">
      <alignment/>
    </xf>
    <xf numFmtId="182" fontId="12" fillId="0" borderId="0" xfId="0" applyNumberFormat="1" applyFont="1" applyFill="1" applyAlignment="1" applyProtection="1">
      <alignment horizontal="center" vertical="top"/>
      <protection/>
    </xf>
    <xf numFmtId="1" fontId="13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 applyProtection="1">
      <alignment vertical="center"/>
      <protection/>
    </xf>
    <xf numFmtId="1" fontId="14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heet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项目支出总表"/>
      <sheetName val="Sheet2"/>
      <sheetName val="项目支出明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tabSelected="1" workbookViewId="0" topLeftCell="A1">
      <selection activeCell="A3" sqref="A3"/>
    </sheetView>
  </sheetViews>
  <sheetFormatPr defaultColWidth="9.33203125" defaultRowHeight="11.25"/>
  <cols>
    <col min="1" max="1" width="163.83203125" style="0" customWidth="1"/>
  </cols>
  <sheetData>
    <row r="1" ht="14.25">
      <c r="A1" s="219"/>
    </row>
    <row r="3" ht="102" customHeight="1">
      <c r="A3" s="220" t="s">
        <v>0</v>
      </c>
    </row>
    <row r="4" ht="107.25" customHeight="1">
      <c r="A4" s="221" t="s">
        <v>1</v>
      </c>
    </row>
    <row r="5" ht="409.5" customHeight="1" hidden="1">
      <c r="A5" s="222"/>
    </row>
    <row r="6" ht="29.25" customHeight="1">
      <c r="A6" s="223"/>
    </row>
    <row r="7" ht="78" customHeight="1"/>
    <row r="8" ht="82.5" customHeight="1">
      <c r="A8" s="224"/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0.66015625" style="0" customWidth="1"/>
    <col min="2" max="2" width="38.83203125" style="0" customWidth="1"/>
    <col min="3" max="8" width="18" style="0" customWidth="1"/>
  </cols>
  <sheetData>
    <row r="1" spans="1:8" ht="19.5" customHeight="1">
      <c r="A1" s="75"/>
      <c r="B1" s="75"/>
      <c r="C1" s="75"/>
      <c r="D1" s="75"/>
      <c r="E1" s="76"/>
      <c r="F1" s="75"/>
      <c r="G1" s="75"/>
      <c r="H1" s="54" t="s">
        <v>352</v>
      </c>
    </row>
    <row r="2" spans="1:8" ht="25.5" customHeight="1">
      <c r="A2" s="50" t="s">
        <v>353</v>
      </c>
      <c r="B2" s="50"/>
      <c r="C2" s="50"/>
      <c r="D2" s="50"/>
      <c r="E2" s="50"/>
      <c r="F2" s="50"/>
      <c r="G2" s="50"/>
      <c r="H2" s="50"/>
    </row>
    <row r="3" spans="1:8" ht="19.5" customHeight="1">
      <c r="A3" s="77"/>
      <c r="B3" s="78"/>
      <c r="C3" s="78"/>
      <c r="D3" s="78"/>
      <c r="E3" s="78"/>
      <c r="F3" s="78"/>
      <c r="G3" s="78"/>
      <c r="H3" s="54" t="s">
        <v>4</v>
      </c>
    </row>
    <row r="4" spans="1:8" ht="21.75" customHeight="1">
      <c r="A4" s="79" t="s">
        <v>354</v>
      </c>
      <c r="B4" s="79" t="s">
        <v>355</v>
      </c>
      <c r="C4" s="59" t="s">
        <v>356</v>
      </c>
      <c r="D4" s="59"/>
      <c r="E4" s="69"/>
      <c r="F4" s="69"/>
      <c r="G4" s="69"/>
      <c r="H4" s="59"/>
    </row>
    <row r="5" spans="1:8" ht="21.75" customHeight="1">
      <c r="A5" s="79"/>
      <c r="B5" s="79"/>
      <c r="C5" s="80" t="s">
        <v>57</v>
      </c>
      <c r="D5" s="61" t="s">
        <v>220</v>
      </c>
      <c r="E5" s="81" t="s">
        <v>357</v>
      </c>
      <c r="F5" s="82"/>
      <c r="G5" s="83"/>
      <c r="H5" s="84" t="s">
        <v>225</v>
      </c>
    </row>
    <row r="6" spans="1:8" ht="21.75" customHeight="1">
      <c r="A6" s="67"/>
      <c r="B6" s="67"/>
      <c r="C6" s="85"/>
      <c r="D6" s="68"/>
      <c r="E6" s="86" t="s">
        <v>73</v>
      </c>
      <c r="F6" s="87" t="s">
        <v>358</v>
      </c>
      <c r="G6" s="88" t="s">
        <v>359</v>
      </c>
      <c r="H6" s="89"/>
    </row>
    <row r="7" spans="1:8" ht="21.75" customHeight="1">
      <c r="A7" s="90" t="s">
        <v>81</v>
      </c>
      <c r="B7" s="71" t="s">
        <v>57</v>
      </c>
      <c r="C7" s="91">
        <f>SUM(D7,E7,H7)</f>
        <v>43.34</v>
      </c>
      <c r="D7" s="92">
        <v>0</v>
      </c>
      <c r="E7" s="92">
        <f>SUM(F7,G7)</f>
        <v>25</v>
      </c>
      <c r="F7" s="92">
        <v>0</v>
      </c>
      <c r="G7" s="93">
        <v>25</v>
      </c>
      <c r="H7" s="94">
        <v>18.34</v>
      </c>
    </row>
    <row r="8" spans="1:8" ht="21.75" customHeight="1">
      <c r="A8" s="90" t="s">
        <v>81</v>
      </c>
      <c r="B8" s="71" t="s">
        <v>0</v>
      </c>
      <c r="C8" s="91">
        <f>SUM(D8,E8,H8)</f>
        <v>43.34</v>
      </c>
      <c r="D8" s="92">
        <v>0</v>
      </c>
      <c r="E8" s="92">
        <f>SUM(F8,G8)</f>
        <v>25</v>
      </c>
      <c r="F8" s="92">
        <v>0</v>
      </c>
      <c r="G8" s="93">
        <v>25</v>
      </c>
      <c r="H8" s="94">
        <v>18.34</v>
      </c>
    </row>
    <row r="9" spans="1:8" ht="21.75" customHeight="1">
      <c r="A9" s="90" t="s">
        <v>82</v>
      </c>
      <c r="B9" s="71" t="s">
        <v>83</v>
      </c>
      <c r="C9" s="91">
        <f>SUM(D9,E9,H9)</f>
        <v>43.34</v>
      </c>
      <c r="D9" s="92">
        <v>0</v>
      </c>
      <c r="E9" s="92">
        <f>SUM(F9,G9)</f>
        <v>25</v>
      </c>
      <c r="F9" s="92">
        <v>0</v>
      </c>
      <c r="G9" s="93">
        <v>25</v>
      </c>
      <c r="H9" s="94">
        <v>18.34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1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47"/>
      <c r="B1" s="48"/>
      <c r="C1" s="48"/>
      <c r="D1" s="48"/>
      <c r="E1" s="48"/>
      <c r="F1" s="48"/>
      <c r="G1" s="48"/>
      <c r="H1" s="49" t="s">
        <v>360</v>
      </c>
    </row>
    <row r="2" spans="1:8" ht="19.5" customHeight="1">
      <c r="A2" s="50" t="s">
        <v>361</v>
      </c>
      <c r="B2" s="50"/>
      <c r="C2" s="50"/>
      <c r="D2" s="50"/>
      <c r="E2" s="50"/>
      <c r="F2" s="50"/>
      <c r="G2" s="50"/>
      <c r="H2" s="50"/>
    </row>
    <row r="3" spans="1:8" ht="19.5" customHeight="1">
      <c r="A3" s="51" t="s">
        <v>4</v>
      </c>
      <c r="B3" s="52"/>
      <c r="C3" s="52"/>
      <c r="D3" s="52"/>
      <c r="E3" s="52"/>
      <c r="F3" s="53"/>
      <c r="G3" s="53"/>
      <c r="H3" s="54" t="s">
        <v>5</v>
      </c>
    </row>
    <row r="4" spans="1:8" ht="19.5" customHeight="1">
      <c r="A4" s="55" t="s">
        <v>56</v>
      </c>
      <c r="B4" s="56"/>
      <c r="C4" s="56"/>
      <c r="D4" s="56"/>
      <c r="E4" s="57"/>
      <c r="F4" s="58" t="s">
        <v>362</v>
      </c>
      <c r="G4" s="59"/>
      <c r="H4" s="59"/>
    </row>
    <row r="5" spans="1:8" ht="19.5" customHeight="1">
      <c r="A5" s="55" t="s">
        <v>65</v>
      </c>
      <c r="B5" s="56"/>
      <c r="C5" s="57"/>
      <c r="D5" s="60" t="s">
        <v>66</v>
      </c>
      <c r="E5" s="61" t="s">
        <v>107</v>
      </c>
      <c r="F5" s="62" t="s">
        <v>57</v>
      </c>
      <c r="G5" s="62" t="s">
        <v>103</v>
      </c>
      <c r="H5" s="59" t="s">
        <v>104</v>
      </c>
    </row>
    <row r="6" spans="1:8" ht="19.5" customHeight="1">
      <c r="A6" s="63" t="s">
        <v>78</v>
      </c>
      <c r="B6" s="64" t="s">
        <v>79</v>
      </c>
      <c r="C6" s="65" t="s">
        <v>80</v>
      </c>
      <c r="D6" s="66"/>
      <c r="E6" s="67"/>
      <c r="F6" s="68"/>
      <c r="G6" s="68"/>
      <c r="H6" s="69"/>
    </row>
    <row r="7" spans="1:8" ht="19.5" customHeight="1">
      <c r="A7" s="70" t="s">
        <v>81</v>
      </c>
      <c r="B7" s="70" t="s">
        <v>81</v>
      </c>
      <c r="C7" s="70" t="s">
        <v>81</v>
      </c>
      <c r="D7" s="70" t="s">
        <v>81</v>
      </c>
      <c r="E7" s="71" t="s">
        <v>81</v>
      </c>
      <c r="F7" s="95">
        <f aca="true" t="shared" si="0" ref="F7:F16">SUM(G7,H7)</f>
        <v>0</v>
      </c>
      <c r="G7" s="96" t="s">
        <v>81</v>
      </c>
      <c r="H7" s="97" t="s">
        <v>81</v>
      </c>
    </row>
    <row r="8" spans="1:8" ht="19.5" customHeight="1">
      <c r="A8" s="70" t="s">
        <v>81</v>
      </c>
      <c r="B8" s="70" t="s">
        <v>81</v>
      </c>
      <c r="C8" s="70" t="s">
        <v>81</v>
      </c>
      <c r="D8" s="70" t="s">
        <v>81</v>
      </c>
      <c r="E8" s="71" t="s">
        <v>81</v>
      </c>
      <c r="F8" s="95">
        <f t="shared" si="0"/>
        <v>0</v>
      </c>
      <c r="G8" s="96" t="s">
        <v>81</v>
      </c>
      <c r="H8" s="97" t="s">
        <v>81</v>
      </c>
    </row>
    <row r="9" spans="1:8" ht="19.5" customHeight="1">
      <c r="A9" s="70" t="s">
        <v>81</v>
      </c>
      <c r="B9" s="70" t="s">
        <v>81</v>
      </c>
      <c r="C9" s="70" t="s">
        <v>81</v>
      </c>
      <c r="D9" s="70" t="s">
        <v>81</v>
      </c>
      <c r="E9" s="71" t="s">
        <v>81</v>
      </c>
      <c r="F9" s="95">
        <f t="shared" si="0"/>
        <v>0</v>
      </c>
      <c r="G9" s="96" t="s">
        <v>81</v>
      </c>
      <c r="H9" s="97" t="s">
        <v>81</v>
      </c>
    </row>
    <row r="10" spans="1:8" ht="19.5" customHeight="1">
      <c r="A10" s="70" t="s">
        <v>81</v>
      </c>
      <c r="B10" s="70" t="s">
        <v>81</v>
      </c>
      <c r="C10" s="70" t="s">
        <v>81</v>
      </c>
      <c r="D10" s="70" t="s">
        <v>81</v>
      </c>
      <c r="E10" s="71" t="s">
        <v>81</v>
      </c>
      <c r="F10" s="95">
        <f t="shared" si="0"/>
        <v>0</v>
      </c>
      <c r="G10" s="96" t="s">
        <v>81</v>
      </c>
      <c r="H10" s="97" t="s">
        <v>81</v>
      </c>
    </row>
    <row r="11" spans="1:8" ht="19.5" customHeight="1">
      <c r="A11" s="70" t="s">
        <v>81</v>
      </c>
      <c r="B11" s="70" t="s">
        <v>81</v>
      </c>
      <c r="C11" s="70" t="s">
        <v>81</v>
      </c>
      <c r="D11" s="70" t="s">
        <v>81</v>
      </c>
      <c r="E11" s="71" t="s">
        <v>81</v>
      </c>
      <c r="F11" s="95">
        <f t="shared" si="0"/>
        <v>0</v>
      </c>
      <c r="G11" s="96" t="s">
        <v>81</v>
      </c>
      <c r="H11" s="97" t="s">
        <v>81</v>
      </c>
    </row>
    <row r="12" spans="1:8" ht="19.5" customHeight="1">
      <c r="A12" s="70" t="s">
        <v>81</v>
      </c>
      <c r="B12" s="70" t="s">
        <v>81</v>
      </c>
      <c r="C12" s="70" t="s">
        <v>81</v>
      </c>
      <c r="D12" s="70" t="s">
        <v>81</v>
      </c>
      <c r="E12" s="71" t="s">
        <v>81</v>
      </c>
      <c r="F12" s="95">
        <f t="shared" si="0"/>
        <v>0</v>
      </c>
      <c r="G12" s="96" t="s">
        <v>81</v>
      </c>
      <c r="H12" s="97" t="s">
        <v>81</v>
      </c>
    </row>
    <row r="13" spans="1:8" ht="19.5" customHeight="1">
      <c r="A13" s="70" t="s">
        <v>81</v>
      </c>
      <c r="B13" s="70" t="s">
        <v>81</v>
      </c>
      <c r="C13" s="70" t="s">
        <v>81</v>
      </c>
      <c r="D13" s="70" t="s">
        <v>81</v>
      </c>
      <c r="E13" s="71" t="s">
        <v>81</v>
      </c>
      <c r="F13" s="95">
        <f t="shared" si="0"/>
        <v>0</v>
      </c>
      <c r="G13" s="96" t="s">
        <v>81</v>
      </c>
      <c r="H13" s="97" t="s">
        <v>81</v>
      </c>
    </row>
    <row r="14" spans="1:8" ht="19.5" customHeight="1">
      <c r="A14" s="70" t="s">
        <v>81</v>
      </c>
      <c r="B14" s="70" t="s">
        <v>81</v>
      </c>
      <c r="C14" s="70" t="s">
        <v>81</v>
      </c>
      <c r="D14" s="70" t="s">
        <v>81</v>
      </c>
      <c r="E14" s="71" t="s">
        <v>81</v>
      </c>
      <c r="F14" s="95">
        <f t="shared" si="0"/>
        <v>0</v>
      </c>
      <c r="G14" s="96" t="s">
        <v>81</v>
      </c>
      <c r="H14" s="97" t="s">
        <v>81</v>
      </c>
    </row>
    <row r="15" spans="1:8" ht="19.5" customHeight="1">
      <c r="A15" s="70" t="s">
        <v>81</v>
      </c>
      <c r="B15" s="70" t="s">
        <v>81</v>
      </c>
      <c r="C15" s="70" t="s">
        <v>81</v>
      </c>
      <c r="D15" s="70" t="s">
        <v>81</v>
      </c>
      <c r="E15" s="71" t="s">
        <v>81</v>
      </c>
      <c r="F15" s="95">
        <f t="shared" si="0"/>
        <v>0</v>
      </c>
      <c r="G15" s="96" t="s">
        <v>81</v>
      </c>
      <c r="H15" s="97" t="s">
        <v>81</v>
      </c>
    </row>
    <row r="16" spans="1:8" ht="19.5" customHeight="1">
      <c r="A16" s="70" t="s">
        <v>81</v>
      </c>
      <c r="B16" s="70" t="s">
        <v>81</v>
      </c>
      <c r="C16" s="70" t="s">
        <v>81</v>
      </c>
      <c r="D16" s="70" t="s">
        <v>81</v>
      </c>
      <c r="E16" s="71" t="s">
        <v>81</v>
      </c>
      <c r="F16" s="95">
        <f t="shared" si="0"/>
        <v>0</v>
      </c>
      <c r="G16" s="96" t="s">
        <v>81</v>
      </c>
      <c r="H16" s="97" t="s">
        <v>81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0.83203125" style="0" customWidth="1"/>
    <col min="2" max="2" width="38.83203125" style="0" customWidth="1"/>
    <col min="3" max="8" width="18" style="0" customWidth="1"/>
  </cols>
  <sheetData>
    <row r="1" spans="1:8" ht="19.5" customHeight="1">
      <c r="A1" s="75"/>
      <c r="B1" s="75"/>
      <c r="C1" s="75"/>
      <c r="D1" s="75"/>
      <c r="E1" s="76"/>
      <c r="F1" s="75"/>
      <c r="G1" s="75"/>
      <c r="H1" s="54" t="s">
        <v>363</v>
      </c>
    </row>
    <row r="2" spans="1:8" ht="25.5" customHeight="1">
      <c r="A2" s="50" t="s">
        <v>364</v>
      </c>
      <c r="B2" s="50"/>
      <c r="C2" s="50"/>
      <c r="D2" s="50"/>
      <c r="E2" s="50"/>
      <c r="F2" s="50"/>
      <c r="G2" s="50"/>
      <c r="H2" s="50"/>
    </row>
    <row r="3" spans="1:8" ht="19.5" customHeight="1">
      <c r="A3" s="77" t="s">
        <v>4</v>
      </c>
      <c r="B3" s="78"/>
      <c r="C3" s="78"/>
      <c r="D3" s="78"/>
      <c r="E3" s="78"/>
      <c r="F3" s="78"/>
      <c r="G3" s="78"/>
      <c r="H3" s="54" t="s">
        <v>5</v>
      </c>
    </row>
    <row r="4" spans="1:8" ht="21" customHeight="1">
      <c r="A4" s="79" t="s">
        <v>354</v>
      </c>
      <c r="B4" s="79" t="s">
        <v>355</v>
      </c>
      <c r="C4" s="59" t="s">
        <v>356</v>
      </c>
      <c r="D4" s="59"/>
      <c r="E4" s="69"/>
      <c r="F4" s="69"/>
      <c r="G4" s="69"/>
      <c r="H4" s="59"/>
    </row>
    <row r="5" spans="1:8" ht="21" customHeight="1">
      <c r="A5" s="79"/>
      <c r="B5" s="79"/>
      <c r="C5" s="80" t="s">
        <v>57</v>
      </c>
      <c r="D5" s="61" t="s">
        <v>220</v>
      </c>
      <c r="E5" s="81" t="s">
        <v>357</v>
      </c>
      <c r="F5" s="82"/>
      <c r="G5" s="83"/>
      <c r="H5" s="84" t="s">
        <v>225</v>
      </c>
    </row>
    <row r="6" spans="1:8" ht="21" customHeight="1">
      <c r="A6" s="67"/>
      <c r="B6" s="67"/>
      <c r="C6" s="85"/>
      <c r="D6" s="68"/>
      <c r="E6" s="86" t="s">
        <v>73</v>
      </c>
      <c r="F6" s="87" t="s">
        <v>358</v>
      </c>
      <c r="G6" s="88" t="s">
        <v>359</v>
      </c>
      <c r="H6" s="89"/>
    </row>
    <row r="7" spans="1:8" ht="21" customHeight="1">
      <c r="A7" s="90" t="s">
        <v>81</v>
      </c>
      <c r="B7" s="71" t="s">
        <v>81</v>
      </c>
      <c r="C7" s="91">
        <f aca="true" t="shared" si="0" ref="C7:C16">SUM(D7,E7,H7)</f>
        <v>0</v>
      </c>
      <c r="D7" s="92" t="s">
        <v>81</v>
      </c>
      <c r="E7" s="92">
        <f aca="true" t="shared" si="1" ref="E7:E16">SUM(F7,G7)</f>
        <v>0</v>
      </c>
      <c r="F7" s="92" t="s">
        <v>81</v>
      </c>
      <c r="G7" s="93" t="s">
        <v>81</v>
      </c>
      <c r="H7" s="94" t="s">
        <v>81</v>
      </c>
    </row>
    <row r="8" spans="1:8" ht="21" customHeight="1">
      <c r="A8" s="90" t="s">
        <v>81</v>
      </c>
      <c r="B8" s="71" t="s">
        <v>81</v>
      </c>
      <c r="C8" s="91">
        <f t="shared" si="0"/>
        <v>0</v>
      </c>
      <c r="D8" s="92" t="s">
        <v>81</v>
      </c>
      <c r="E8" s="92">
        <f t="shared" si="1"/>
        <v>0</v>
      </c>
      <c r="F8" s="92" t="s">
        <v>81</v>
      </c>
      <c r="G8" s="93" t="s">
        <v>81</v>
      </c>
      <c r="H8" s="94" t="s">
        <v>81</v>
      </c>
    </row>
    <row r="9" spans="1:8" ht="21" customHeight="1">
      <c r="A9" s="90" t="s">
        <v>81</v>
      </c>
      <c r="B9" s="71" t="s">
        <v>81</v>
      </c>
      <c r="C9" s="91">
        <f t="shared" si="0"/>
        <v>0</v>
      </c>
      <c r="D9" s="92" t="s">
        <v>81</v>
      </c>
      <c r="E9" s="92">
        <f t="shared" si="1"/>
        <v>0</v>
      </c>
      <c r="F9" s="92" t="s">
        <v>81</v>
      </c>
      <c r="G9" s="93" t="s">
        <v>81</v>
      </c>
      <c r="H9" s="94" t="s">
        <v>81</v>
      </c>
    </row>
    <row r="10" spans="1:8" ht="21" customHeight="1">
      <c r="A10" s="90" t="s">
        <v>81</v>
      </c>
      <c r="B10" s="71" t="s">
        <v>81</v>
      </c>
      <c r="C10" s="91">
        <f t="shared" si="0"/>
        <v>0</v>
      </c>
      <c r="D10" s="92" t="s">
        <v>81</v>
      </c>
      <c r="E10" s="92">
        <f t="shared" si="1"/>
        <v>0</v>
      </c>
      <c r="F10" s="92" t="s">
        <v>81</v>
      </c>
      <c r="G10" s="93" t="s">
        <v>81</v>
      </c>
      <c r="H10" s="94" t="s">
        <v>81</v>
      </c>
    </row>
    <row r="11" spans="1:8" ht="21" customHeight="1">
      <c r="A11" s="90" t="s">
        <v>81</v>
      </c>
      <c r="B11" s="71" t="s">
        <v>81</v>
      </c>
      <c r="C11" s="91">
        <f t="shared" si="0"/>
        <v>0</v>
      </c>
      <c r="D11" s="92" t="s">
        <v>81</v>
      </c>
      <c r="E11" s="92">
        <f t="shared" si="1"/>
        <v>0</v>
      </c>
      <c r="F11" s="92" t="s">
        <v>81</v>
      </c>
      <c r="G11" s="93" t="s">
        <v>81</v>
      </c>
      <c r="H11" s="94" t="s">
        <v>81</v>
      </c>
    </row>
    <row r="12" spans="1:8" ht="21" customHeight="1">
      <c r="A12" s="90" t="s">
        <v>81</v>
      </c>
      <c r="B12" s="71" t="s">
        <v>81</v>
      </c>
      <c r="C12" s="91">
        <f t="shared" si="0"/>
        <v>0</v>
      </c>
      <c r="D12" s="92" t="s">
        <v>81</v>
      </c>
      <c r="E12" s="92">
        <f t="shared" si="1"/>
        <v>0</v>
      </c>
      <c r="F12" s="92" t="s">
        <v>81</v>
      </c>
      <c r="G12" s="93" t="s">
        <v>81</v>
      </c>
      <c r="H12" s="94" t="s">
        <v>81</v>
      </c>
    </row>
    <row r="13" spans="1:8" ht="21" customHeight="1">
      <c r="A13" s="90" t="s">
        <v>81</v>
      </c>
      <c r="B13" s="71" t="s">
        <v>81</v>
      </c>
      <c r="C13" s="91">
        <f t="shared" si="0"/>
        <v>0</v>
      </c>
      <c r="D13" s="92" t="s">
        <v>81</v>
      </c>
      <c r="E13" s="92">
        <f t="shared" si="1"/>
        <v>0</v>
      </c>
      <c r="F13" s="92" t="s">
        <v>81</v>
      </c>
      <c r="G13" s="93" t="s">
        <v>81</v>
      </c>
      <c r="H13" s="94" t="s">
        <v>81</v>
      </c>
    </row>
    <row r="14" spans="1:8" ht="21" customHeight="1">
      <c r="A14" s="90" t="s">
        <v>81</v>
      </c>
      <c r="B14" s="71" t="s">
        <v>81</v>
      </c>
      <c r="C14" s="91">
        <f t="shared" si="0"/>
        <v>0</v>
      </c>
      <c r="D14" s="92" t="s">
        <v>81</v>
      </c>
      <c r="E14" s="92">
        <f t="shared" si="1"/>
        <v>0</v>
      </c>
      <c r="F14" s="92" t="s">
        <v>81</v>
      </c>
      <c r="G14" s="93" t="s">
        <v>81</v>
      </c>
      <c r="H14" s="94" t="s">
        <v>81</v>
      </c>
    </row>
    <row r="15" spans="1:8" ht="21" customHeight="1">
      <c r="A15" s="90" t="s">
        <v>81</v>
      </c>
      <c r="B15" s="71" t="s">
        <v>81</v>
      </c>
      <c r="C15" s="91">
        <f t="shared" si="0"/>
        <v>0</v>
      </c>
      <c r="D15" s="92" t="s">
        <v>81</v>
      </c>
      <c r="E15" s="92">
        <f t="shared" si="1"/>
        <v>0</v>
      </c>
      <c r="F15" s="92" t="s">
        <v>81</v>
      </c>
      <c r="G15" s="93" t="s">
        <v>81</v>
      </c>
      <c r="H15" s="94" t="s">
        <v>81</v>
      </c>
    </row>
    <row r="16" spans="1:8" ht="21" customHeight="1">
      <c r="A16" s="90" t="s">
        <v>81</v>
      </c>
      <c r="B16" s="71" t="s">
        <v>81</v>
      </c>
      <c r="C16" s="91">
        <f t="shared" si="0"/>
        <v>0</v>
      </c>
      <c r="D16" s="92" t="s">
        <v>81</v>
      </c>
      <c r="E16" s="92">
        <f t="shared" si="1"/>
        <v>0</v>
      </c>
      <c r="F16" s="92" t="s">
        <v>81</v>
      </c>
      <c r="G16" s="93" t="s">
        <v>81</v>
      </c>
      <c r="H16" s="94" t="s">
        <v>81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0.5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47"/>
      <c r="B1" s="48"/>
      <c r="C1" s="48"/>
      <c r="D1" s="48"/>
      <c r="E1" s="48"/>
      <c r="F1" s="48"/>
      <c r="G1" s="48"/>
      <c r="H1" s="49" t="s">
        <v>365</v>
      </c>
    </row>
    <row r="2" spans="1:8" ht="19.5" customHeight="1">
      <c r="A2" s="50" t="s">
        <v>366</v>
      </c>
      <c r="B2" s="50"/>
      <c r="C2" s="50"/>
      <c r="D2" s="50"/>
      <c r="E2" s="50"/>
      <c r="F2" s="50"/>
      <c r="G2" s="50"/>
      <c r="H2" s="50"/>
    </row>
    <row r="3" spans="1:8" ht="19.5" customHeight="1">
      <c r="A3" s="51" t="s">
        <v>81</v>
      </c>
      <c r="B3" s="52"/>
      <c r="C3" s="52"/>
      <c r="D3" s="52"/>
      <c r="E3" s="52"/>
      <c r="F3" s="53"/>
      <c r="G3" s="53"/>
      <c r="H3" s="54" t="s">
        <v>5</v>
      </c>
    </row>
    <row r="4" spans="1:8" ht="19.5" customHeight="1">
      <c r="A4" s="55" t="s">
        <v>56</v>
      </c>
      <c r="B4" s="56"/>
      <c r="C4" s="56"/>
      <c r="D4" s="56"/>
      <c r="E4" s="57"/>
      <c r="F4" s="58" t="s">
        <v>367</v>
      </c>
      <c r="G4" s="59"/>
      <c r="H4" s="59"/>
    </row>
    <row r="5" spans="1:8" ht="19.5" customHeight="1">
      <c r="A5" s="55" t="s">
        <v>65</v>
      </c>
      <c r="B5" s="56"/>
      <c r="C5" s="57"/>
      <c r="D5" s="60" t="s">
        <v>66</v>
      </c>
      <c r="E5" s="61" t="s">
        <v>107</v>
      </c>
      <c r="F5" s="62" t="s">
        <v>57</v>
      </c>
      <c r="G5" s="62" t="s">
        <v>103</v>
      </c>
      <c r="H5" s="59" t="s">
        <v>104</v>
      </c>
    </row>
    <row r="6" spans="1:8" ht="19.5" customHeight="1">
      <c r="A6" s="63" t="s">
        <v>78</v>
      </c>
      <c r="B6" s="64" t="s">
        <v>79</v>
      </c>
      <c r="C6" s="65" t="s">
        <v>80</v>
      </c>
      <c r="D6" s="66"/>
      <c r="E6" s="67"/>
      <c r="F6" s="68"/>
      <c r="G6" s="68"/>
      <c r="H6" s="69"/>
    </row>
    <row r="7" spans="1:8" ht="19.5" customHeight="1">
      <c r="A7" s="70" t="s">
        <v>81</v>
      </c>
      <c r="B7" s="70" t="s">
        <v>81</v>
      </c>
      <c r="C7" s="70" t="s">
        <v>81</v>
      </c>
      <c r="D7" s="70" t="s">
        <v>81</v>
      </c>
      <c r="E7" s="71" t="s">
        <v>81</v>
      </c>
      <c r="F7" s="72">
        <f aca="true" t="shared" si="0" ref="F7:F16">SUM(G7,H7)</f>
        <v>0</v>
      </c>
      <c r="G7" s="73" t="s">
        <v>81</v>
      </c>
      <c r="H7" s="74" t="s">
        <v>81</v>
      </c>
    </row>
    <row r="8" spans="1:8" ht="19.5" customHeight="1">
      <c r="A8" s="70" t="s">
        <v>81</v>
      </c>
      <c r="B8" s="70" t="s">
        <v>81</v>
      </c>
      <c r="C8" s="70" t="s">
        <v>81</v>
      </c>
      <c r="D8" s="70" t="s">
        <v>81</v>
      </c>
      <c r="E8" s="71" t="s">
        <v>81</v>
      </c>
      <c r="F8" s="72">
        <f t="shared" si="0"/>
        <v>0</v>
      </c>
      <c r="G8" s="73" t="s">
        <v>81</v>
      </c>
      <c r="H8" s="74" t="s">
        <v>81</v>
      </c>
    </row>
    <row r="9" spans="1:8" ht="19.5" customHeight="1">
      <c r="A9" s="70" t="s">
        <v>81</v>
      </c>
      <c r="B9" s="70" t="s">
        <v>81</v>
      </c>
      <c r="C9" s="70" t="s">
        <v>81</v>
      </c>
      <c r="D9" s="70" t="s">
        <v>81</v>
      </c>
      <c r="E9" s="71" t="s">
        <v>81</v>
      </c>
      <c r="F9" s="72">
        <f t="shared" si="0"/>
        <v>0</v>
      </c>
      <c r="G9" s="73" t="s">
        <v>81</v>
      </c>
      <c r="H9" s="74" t="s">
        <v>81</v>
      </c>
    </row>
    <row r="10" spans="1:8" ht="19.5" customHeight="1">
      <c r="A10" s="70" t="s">
        <v>81</v>
      </c>
      <c r="B10" s="70" t="s">
        <v>81</v>
      </c>
      <c r="C10" s="70" t="s">
        <v>81</v>
      </c>
      <c r="D10" s="70" t="s">
        <v>81</v>
      </c>
      <c r="E10" s="71" t="s">
        <v>81</v>
      </c>
      <c r="F10" s="72">
        <f t="shared" si="0"/>
        <v>0</v>
      </c>
      <c r="G10" s="73" t="s">
        <v>81</v>
      </c>
      <c r="H10" s="74" t="s">
        <v>81</v>
      </c>
    </row>
    <row r="11" spans="1:8" ht="19.5" customHeight="1">
      <c r="A11" s="70" t="s">
        <v>81</v>
      </c>
      <c r="B11" s="70" t="s">
        <v>81</v>
      </c>
      <c r="C11" s="70" t="s">
        <v>81</v>
      </c>
      <c r="D11" s="70" t="s">
        <v>81</v>
      </c>
      <c r="E11" s="71" t="s">
        <v>81</v>
      </c>
      <c r="F11" s="72">
        <f t="shared" si="0"/>
        <v>0</v>
      </c>
      <c r="G11" s="73" t="s">
        <v>81</v>
      </c>
      <c r="H11" s="74" t="s">
        <v>81</v>
      </c>
    </row>
    <row r="12" spans="1:8" ht="19.5" customHeight="1">
      <c r="A12" s="70" t="s">
        <v>81</v>
      </c>
      <c r="B12" s="70" t="s">
        <v>81</v>
      </c>
      <c r="C12" s="70" t="s">
        <v>81</v>
      </c>
      <c r="D12" s="70" t="s">
        <v>81</v>
      </c>
      <c r="E12" s="71" t="s">
        <v>81</v>
      </c>
      <c r="F12" s="72">
        <f t="shared" si="0"/>
        <v>0</v>
      </c>
      <c r="G12" s="73" t="s">
        <v>81</v>
      </c>
      <c r="H12" s="74" t="s">
        <v>81</v>
      </c>
    </row>
    <row r="13" spans="1:8" ht="19.5" customHeight="1">
      <c r="A13" s="70" t="s">
        <v>81</v>
      </c>
      <c r="B13" s="70" t="s">
        <v>81</v>
      </c>
      <c r="C13" s="70" t="s">
        <v>81</v>
      </c>
      <c r="D13" s="70" t="s">
        <v>81</v>
      </c>
      <c r="E13" s="71" t="s">
        <v>81</v>
      </c>
      <c r="F13" s="72">
        <f t="shared" si="0"/>
        <v>0</v>
      </c>
      <c r="G13" s="73" t="s">
        <v>81</v>
      </c>
      <c r="H13" s="74" t="s">
        <v>81</v>
      </c>
    </row>
    <row r="14" spans="1:8" ht="19.5" customHeight="1">
      <c r="A14" s="70" t="s">
        <v>81</v>
      </c>
      <c r="B14" s="70" t="s">
        <v>81</v>
      </c>
      <c r="C14" s="70" t="s">
        <v>81</v>
      </c>
      <c r="D14" s="70" t="s">
        <v>81</v>
      </c>
      <c r="E14" s="71" t="s">
        <v>81</v>
      </c>
      <c r="F14" s="72">
        <f t="shared" si="0"/>
        <v>0</v>
      </c>
      <c r="G14" s="73" t="s">
        <v>81</v>
      </c>
      <c r="H14" s="74" t="s">
        <v>81</v>
      </c>
    </row>
    <row r="15" spans="1:8" ht="19.5" customHeight="1">
      <c r="A15" s="70" t="s">
        <v>81</v>
      </c>
      <c r="B15" s="70" t="s">
        <v>81</v>
      </c>
      <c r="C15" s="70" t="s">
        <v>81</v>
      </c>
      <c r="D15" s="70" t="s">
        <v>81</v>
      </c>
      <c r="E15" s="71" t="s">
        <v>81</v>
      </c>
      <c r="F15" s="72">
        <f t="shared" si="0"/>
        <v>0</v>
      </c>
      <c r="G15" s="73" t="s">
        <v>81</v>
      </c>
      <c r="H15" s="74" t="s">
        <v>81</v>
      </c>
    </row>
    <row r="16" spans="1:8" ht="19.5" customHeight="1">
      <c r="A16" s="70" t="s">
        <v>81</v>
      </c>
      <c r="B16" s="70" t="s">
        <v>81</v>
      </c>
      <c r="C16" s="70" t="s">
        <v>81</v>
      </c>
      <c r="D16" s="70" t="s">
        <v>81</v>
      </c>
      <c r="E16" s="71" t="s">
        <v>81</v>
      </c>
      <c r="F16" s="72">
        <f t="shared" si="0"/>
        <v>0</v>
      </c>
      <c r="G16" s="73" t="s">
        <v>81</v>
      </c>
      <c r="H16" s="74" t="s">
        <v>81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.39375001192092896" footer="0"/>
  <pageSetup errors="blank"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2.33203125" style="0" customWidth="1"/>
    <col min="2" max="7" width="12.83203125" style="0" customWidth="1"/>
    <col min="8" max="8" width="30.83203125" style="0" customWidth="1"/>
    <col min="9" max="11" width="15.83203125" style="0" customWidth="1"/>
    <col min="12" max="16" width="9" style="0" hidden="1" customWidth="1"/>
  </cols>
  <sheetData>
    <row r="1" spans="1:14" s="16" customFormat="1" ht="14.25" customHeight="1">
      <c r="A1" s="17"/>
      <c r="B1" s="17"/>
      <c r="C1" s="17"/>
      <c r="D1" s="17"/>
      <c r="E1" s="17"/>
      <c r="F1" s="17"/>
      <c r="G1" s="17"/>
      <c r="H1" s="17"/>
      <c r="I1"/>
      <c r="J1"/>
      <c r="K1" s="38" t="s">
        <v>368</v>
      </c>
      <c r="L1"/>
      <c r="M1"/>
      <c r="N1"/>
    </row>
    <row r="2" spans="1:11" ht="20.25" customHeight="1">
      <c r="A2" s="18" t="s">
        <v>369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9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2" ht="16.5" customHeight="1">
      <c r="A4" s="20" t="s">
        <v>370</v>
      </c>
      <c r="B4" s="20" t="s">
        <v>0</v>
      </c>
      <c r="C4" s="20"/>
      <c r="D4" s="20" t="s">
        <v>4</v>
      </c>
      <c r="E4" s="20"/>
      <c r="F4" s="20"/>
      <c r="G4" s="20"/>
      <c r="H4" s="20"/>
      <c r="I4" s="20"/>
      <c r="J4" s="20"/>
      <c r="K4" s="13" t="s">
        <v>5</v>
      </c>
      <c r="L4" s="39"/>
    </row>
    <row r="5" spans="1:12" ht="16.5" customHeight="1">
      <c r="A5" s="21" t="s">
        <v>371</v>
      </c>
      <c r="B5" s="21" t="s">
        <v>372</v>
      </c>
      <c r="C5" s="21"/>
      <c r="D5" s="21" t="s">
        <v>373</v>
      </c>
      <c r="E5" s="21"/>
      <c r="F5" s="21"/>
      <c r="G5" s="21"/>
      <c r="H5" s="21"/>
      <c r="I5" s="21" t="s">
        <v>374</v>
      </c>
      <c r="J5" s="21"/>
      <c r="K5" s="21"/>
      <c r="L5" s="40"/>
    </row>
    <row r="6" spans="1:11" ht="16.5" customHeight="1">
      <c r="A6" s="21"/>
      <c r="B6" s="21"/>
      <c r="C6" s="21"/>
      <c r="D6" s="21"/>
      <c r="E6" s="21"/>
      <c r="F6" s="21"/>
      <c r="G6" s="21"/>
      <c r="H6" s="21"/>
      <c r="I6" s="21" t="s">
        <v>375</v>
      </c>
      <c r="J6" s="21" t="s">
        <v>376</v>
      </c>
      <c r="K6" s="21" t="s">
        <v>377</v>
      </c>
    </row>
    <row r="7" spans="1:12" ht="24.75" customHeight="1">
      <c r="A7" s="21"/>
      <c r="B7" s="22" t="s">
        <v>378</v>
      </c>
      <c r="C7" s="22"/>
      <c r="D7" s="22" t="s">
        <v>379</v>
      </c>
      <c r="E7" s="22"/>
      <c r="F7" s="22"/>
      <c r="G7" s="22"/>
      <c r="H7" s="22" t="s">
        <v>380</v>
      </c>
      <c r="I7" s="41">
        <f aca="true" t="shared" si="0" ref="I7:I27">SUM(J7,K7)</f>
        <v>68</v>
      </c>
      <c r="J7" s="41">
        <v>68</v>
      </c>
      <c r="K7" s="41">
        <v>0</v>
      </c>
      <c r="L7" s="42" t="str">
        <f aca="true" t="shared" si="1" ref="L7:L26">D7</f>
        <v>协助县委加强党风政风建设，开展作风专项治理。 </v>
      </c>
    </row>
    <row r="8" spans="1:12" ht="24.75" customHeight="1">
      <c r="A8" s="21"/>
      <c r="B8" s="22" t="s">
        <v>381</v>
      </c>
      <c r="C8" s="22"/>
      <c r="D8" s="22" t="s">
        <v>382</v>
      </c>
      <c r="E8" s="22"/>
      <c r="F8" s="22"/>
      <c r="G8" s="22"/>
      <c r="H8" s="22" t="s">
        <v>383</v>
      </c>
      <c r="I8" s="41">
        <f t="shared" si="0"/>
        <v>684.14</v>
      </c>
      <c r="J8" s="41">
        <v>684.14</v>
      </c>
      <c r="K8" s="41">
        <v>0</v>
      </c>
      <c r="L8" s="42" t="str">
        <f t="shared" si="1"/>
        <v>对县委管理干部的违规违纪违法行为进行立案查处，查办市纪委监委交办的制定管辖案件。 </v>
      </c>
    </row>
    <row r="9" spans="1:12" ht="24.75" customHeight="1">
      <c r="A9" s="21"/>
      <c r="B9" s="22" t="s">
        <v>384</v>
      </c>
      <c r="C9" s="22"/>
      <c r="D9" s="22" t="s">
        <v>385</v>
      </c>
      <c r="E9" s="22"/>
      <c r="F9" s="22"/>
      <c r="G9" s="22"/>
      <c r="H9" s="22" t="s">
        <v>386</v>
      </c>
      <c r="I9" s="41">
        <f t="shared" si="0"/>
        <v>120</v>
      </c>
      <c r="J9" s="41">
        <v>120</v>
      </c>
      <c r="K9" s="41">
        <v>0</v>
      </c>
      <c r="L9" s="42" t="str">
        <f t="shared" si="1"/>
        <v>加强党风廉政建设和反腐败工作的宣传教育。 </v>
      </c>
    </row>
    <row r="10" spans="1:12" ht="24.75" customHeight="1">
      <c r="A10" s="21"/>
      <c r="B10" s="22" t="s">
        <v>387</v>
      </c>
      <c r="C10" s="22"/>
      <c r="D10" s="22" t="s">
        <v>388</v>
      </c>
      <c r="E10" s="22"/>
      <c r="F10" s="22"/>
      <c r="G10" s="22"/>
      <c r="H10" s="22" t="s">
        <v>389</v>
      </c>
      <c r="I10" s="41">
        <f t="shared" si="0"/>
        <v>80</v>
      </c>
      <c r="J10" s="41">
        <v>80</v>
      </c>
      <c r="K10" s="41">
        <v>0</v>
      </c>
      <c r="L10" s="42" t="str">
        <f t="shared" si="1"/>
        <v>开展预防腐败工作，在重大案件案发地（单位）开展系统治理行动。 </v>
      </c>
    </row>
    <row r="11" spans="1:12" ht="24.75" customHeight="1">
      <c r="A11" s="21"/>
      <c r="B11" s="22" t="s">
        <v>390</v>
      </c>
      <c r="C11" s="22"/>
      <c r="D11" s="22" t="s">
        <v>391</v>
      </c>
      <c r="E11" s="22"/>
      <c r="F11" s="22"/>
      <c r="G11" s="22"/>
      <c r="H11" s="22" t="s">
        <v>392</v>
      </c>
      <c r="I11" s="41">
        <f t="shared" si="0"/>
        <v>108</v>
      </c>
      <c r="J11" s="41">
        <v>108</v>
      </c>
      <c r="K11" s="41">
        <v>0</v>
      </c>
      <c r="L11" s="42" t="str">
        <f t="shared" si="1"/>
        <v>协助县委开展党风廉政建设满意度测评工作。</v>
      </c>
    </row>
    <row r="12" spans="1:12" ht="24.75" customHeight="1">
      <c r="A12" s="21"/>
      <c r="B12" s="22" t="s">
        <v>393</v>
      </c>
      <c r="C12" s="22"/>
      <c r="D12" s="22" t="s">
        <v>394</v>
      </c>
      <c r="E12" s="22"/>
      <c r="F12" s="22"/>
      <c r="G12" s="22"/>
      <c r="H12" s="22" t="s">
        <v>395</v>
      </c>
      <c r="I12" s="41">
        <f t="shared" si="0"/>
        <v>260</v>
      </c>
      <c r="J12" s="41">
        <v>260</v>
      </c>
      <c r="K12" s="41">
        <v>0</v>
      </c>
      <c r="L12" s="42" t="str">
        <f t="shared" si="1"/>
        <v>协助县委开展巡察工作</v>
      </c>
    </row>
    <row r="13" spans="1:12" ht="24.75" customHeight="1">
      <c r="A13" s="21"/>
      <c r="B13" s="22" t="s">
        <v>396</v>
      </c>
      <c r="C13" s="22"/>
      <c r="D13" s="22" t="s">
        <v>397</v>
      </c>
      <c r="E13" s="22"/>
      <c r="F13" s="22"/>
      <c r="G13" s="22"/>
      <c r="H13" s="22" t="s">
        <v>398</v>
      </c>
      <c r="I13" s="41">
        <f t="shared" si="0"/>
        <v>480</v>
      </c>
      <c r="J13" s="41">
        <v>480</v>
      </c>
      <c r="K13" s="41">
        <v>0</v>
      </c>
      <c r="L13" s="42" t="str">
        <f t="shared" si="1"/>
        <v>开展执纪监督检查工作</v>
      </c>
    </row>
    <row r="14" spans="1:12" ht="24.75" customHeight="1">
      <c r="A14" s="21"/>
      <c r="B14" s="22" t="s">
        <v>399</v>
      </c>
      <c r="C14" s="22"/>
      <c r="D14" s="22" t="s">
        <v>400</v>
      </c>
      <c r="E14" s="22"/>
      <c r="F14" s="22"/>
      <c r="G14" s="22"/>
      <c r="H14" s="22" t="s">
        <v>401</v>
      </c>
      <c r="I14" s="41">
        <f t="shared" si="0"/>
        <v>120</v>
      </c>
      <c r="J14" s="41">
        <v>120</v>
      </c>
      <c r="K14" s="41">
        <v>0</v>
      </c>
      <c r="L14" s="42" t="str">
        <f t="shared" si="1"/>
        <v>党风廉政建设和反腐败组织协调、纪检监察干部培训。</v>
      </c>
    </row>
    <row r="15" spans="1:12" ht="24.75" customHeight="1">
      <c r="A15" s="21"/>
      <c r="B15" s="22" t="s">
        <v>81</v>
      </c>
      <c r="C15" s="22"/>
      <c r="D15" s="22" t="s">
        <v>81</v>
      </c>
      <c r="E15" s="22"/>
      <c r="F15" s="22"/>
      <c r="G15" s="22"/>
      <c r="H15" s="22" t="s">
        <v>402</v>
      </c>
      <c r="I15" s="41">
        <f t="shared" si="0"/>
        <v>0</v>
      </c>
      <c r="J15" s="41">
        <v>0</v>
      </c>
      <c r="K15" s="41">
        <v>0</v>
      </c>
      <c r="L15" s="42">
        <f t="shared" si="1"/>
      </c>
    </row>
    <row r="16" spans="1:12" ht="24.75" customHeight="1">
      <c r="A16" s="21"/>
      <c r="B16" s="22" t="s">
        <v>81</v>
      </c>
      <c r="C16" s="22"/>
      <c r="D16" s="22" t="s">
        <v>81</v>
      </c>
      <c r="E16" s="22"/>
      <c r="F16" s="22"/>
      <c r="G16" s="22"/>
      <c r="H16" s="22" t="s">
        <v>403</v>
      </c>
      <c r="I16" s="41">
        <f t="shared" si="0"/>
        <v>0</v>
      </c>
      <c r="J16" s="41">
        <v>0</v>
      </c>
      <c r="K16" s="41">
        <v>0</v>
      </c>
      <c r="L16" s="42">
        <f t="shared" si="1"/>
      </c>
    </row>
    <row r="17" spans="1:12" ht="24.75" customHeight="1">
      <c r="A17" s="21"/>
      <c r="B17" s="22" t="s">
        <v>81</v>
      </c>
      <c r="C17" s="22"/>
      <c r="D17" s="22" t="s">
        <v>81</v>
      </c>
      <c r="E17" s="22"/>
      <c r="F17" s="22"/>
      <c r="G17" s="22"/>
      <c r="H17" s="22" t="s">
        <v>404</v>
      </c>
      <c r="I17" s="41">
        <f t="shared" si="0"/>
        <v>0</v>
      </c>
      <c r="J17" s="41">
        <v>0</v>
      </c>
      <c r="K17" s="41">
        <v>0</v>
      </c>
      <c r="L17" s="42">
        <f t="shared" si="1"/>
      </c>
    </row>
    <row r="18" spans="1:12" ht="24.75" customHeight="1">
      <c r="A18" s="21"/>
      <c r="B18" s="22" t="s">
        <v>81</v>
      </c>
      <c r="C18" s="22"/>
      <c r="D18" s="22" t="s">
        <v>81</v>
      </c>
      <c r="E18" s="22"/>
      <c r="F18" s="22"/>
      <c r="G18" s="22"/>
      <c r="H18" s="22" t="s">
        <v>405</v>
      </c>
      <c r="I18" s="41">
        <f t="shared" si="0"/>
        <v>0</v>
      </c>
      <c r="J18" s="41">
        <v>0</v>
      </c>
      <c r="K18" s="41">
        <v>0</v>
      </c>
      <c r="L18" s="42">
        <f t="shared" si="1"/>
      </c>
    </row>
    <row r="19" spans="1:12" ht="24.75" customHeight="1">
      <c r="A19" s="21"/>
      <c r="B19" s="22" t="s">
        <v>81</v>
      </c>
      <c r="C19" s="22"/>
      <c r="D19" s="22" t="s">
        <v>81</v>
      </c>
      <c r="E19" s="22"/>
      <c r="F19" s="22"/>
      <c r="G19" s="22" t="s">
        <v>406</v>
      </c>
      <c r="H19" s="22" t="s">
        <v>407</v>
      </c>
      <c r="I19" s="41">
        <f t="shared" si="0"/>
        <v>0</v>
      </c>
      <c r="J19" s="41">
        <v>0</v>
      </c>
      <c r="K19" s="41">
        <v>0</v>
      </c>
      <c r="L19" s="42">
        <f t="shared" si="1"/>
      </c>
    </row>
    <row r="20" spans="1:12" ht="24.75" customHeight="1">
      <c r="A20" s="21"/>
      <c r="B20" s="22" t="s">
        <v>81</v>
      </c>
      <c r="C20" s="22"/>
      <c r="D20" s="22" t="s">
        <v>81</v>
      </c>
      <c r="E20" s="22"/>
      <c r="F20" s="22"/>
      <c r="G20" s="22" t="s">
        <v>408</v>
      </c>
      <c r="H20" s="22" t="s">
        <v>409</v>
      </c>
      <c r="I20" s="41">
        <f t="shared" si="0"/>
        <v>0</v>
      </c>
      <c r="J20" s="41">
        <v>0</v>
      </c>
      <c r="K20" s="41">
        <v>0</v>
      </c>
      <c r="L20" s="42">
        <f t="shared" si="1"/>
      </c>
    </row>
    <row r="21" spans="1:12" ht="24.75" customHeight="1">
      <c r="A21" s="21"/>
      <c r="B21" s="22" t="s">
        <v>81</v>
      </c>
      <c r="C21" s="22"/>
      <c r="D21" s="22" t="s">
        <v>81</v>
      </c>
      <c r="E21" s="22"/>
      <c r="F21" s="22"/>
      <c r="G21" s="22" t="s">
        <v>410</v>
      </c>
      <c r="H21" s="22" t="s">
        <v>411</v>
      </c>
      <c r="I21" s="41">
        <f t="shared" si="0"/>
        <v>0</v>
      </c>
      <c r="J21" s="41">
        <v>0</v>
      </c>
      <c r="K21" s="41">
        <v>0</v>
      </c>
      <c r="L21" s="42">
        <f t="shared" si="1"/>
      </c>
    </row>
    <row r="22" spans="1:12" ht="24.75" customHeight="1">
      <c r="A22" s="21"/>
      <c r="B22" s="22" t="s">
        <v>81</v>
      </c>
      <c r="C22" s="22"/>
      <c r="D22" s="22" t="s">
        <v>81</v>
      </c>
      <c r="E22" s="22"/>
      <c r="F22" s="22"/>
      <c r="G22" s="22" t="s">
        <v>412</v>
      </c>
      <c r="H22" s="22" t="s">
        <v>413</v>
      </c>
      <c r="I22" s="41">
        <f t="shared" si="0"/>
        <v>0</v>
      </c>
      <c r="J22" s="41">
        <v>0</v>
      </c>
      <c r="K22" s="41">
        <v>0</v>
      </c>
      <c r="L22" s="42">
        <f t="shared" si="1"/>
      </c>
    </row>
    <row r="23" spans="1:12" ht="24.75" customHeight="1">
      <c r="A23" s="21"/>
      <c r="B23" s="22" t="s">
        <v>81</v>
      </c>
      <c r="C23" s="22"/>
      <c r="D23" s="22" t="s">
        <v>81</v>
      </c>
      <c r="E23" s="22"/>
      <c r="F23" s="22"/>
      <c r="G23" s="22" t="s">
        <v>414</v>
      </c>
      <c r="H23" s="22" t="s">
        <v>415</v>
      </c>
      <c r="I23" s="41">
        <f t="shared" si="0"/>
        <v>0</v>
      </c>
      <c r="J23" s="41">
        <v>0</v>
      </c>
      <c r="K23" s="41">
        <v>0</v>
      </c>
      <c r="L23" s="42">
        <f t="shared" si="1"/>
      </c>
    </row>
    <row r="24" spans="1:12" ht="24.75" customHeight="1">
      <c r="A24" s="21"/>
      <c r="B24" s="22" t="s">
        <v>81</v>
      </c>
      <c r="C24" s="22"/>
      <c r="D24" s="22" t="s">
        <v>81</v>
      </c>
      <c r="E24" s="22"/>
      <c r="F24" s="22"/>
      <c r="G24" s="22" t="s">
        <v>416</v>
      </c>
      <c r="H24" s="22" t="s">
        <v>417</v>
      </c>
      <c r="I24" s="41">
        <f t="shared" si="0"/>
        <v>0</v>
      </c>
      <c r="J24" s="41">
        <v>0</v>
      </c>
      <c r="K24" s="41">
        <v>0</v>
      </c>
      <c r="L24" s="42">
        <f t="shared" si="1"/>
      </c>
    </row>
    <row r="25" spans="1:12" ht="24.75" customHeight="1">
      <c r="A25" s="21"/>
      <c r="B25" s="22" t="s">
        <v>81</v>
      </c>
      <c r="C25" s="22"/>
      <c r="D25" s="22" t="s">
        <v>81</v>
      </c>
      <c r="E25" s="22"/>
      <c r="F25" s="22"/>
      <c r="G25" s="22" t="s">
        <v>418</v>
      </c>
      <c r="H25" s="22" t="s">
        <v>419</v>
      </c>
      <c r="I25" s="41">
        <f t="shared" si="0"/>
        <v>0</v>
      </c>
      <c r="J25" s="41">
        <v>0</v>
      </c>
      <c r="K25" s="41">
        <v>0</v>
      </c>
      <c r="L25" s="42">
        <f t="shared" si="1"/>
      </c>
    </row>
    <row r="26" spans="1:12" ht="24.75" customHeight="1">
      <c r="A26" s="21"/>
      <c r="B26" s="22" t="s">
        <v>81</v>
      </c>
      <c r="C26" s="22"/>
      <c r="D26" s="22" t="s">
        <v>81</v>
      </c>
      <c r="E26" s="22"/>
      <c r="F26" s="22"/>
      <c r="G26" s="22" t="s">
        <v>420</v>
      </c>
      <c r="H26" s="22" t="s">
        <v>421</v>
      </c>
      <c r="I26" s="41">
        <f t="shared" si="0"/>
        <v>0</v>
      </c>
      <c r="J26" s="41">
        <v>0</v>
      </c>
      <c r="K26" s="41">
        <v>0</v>
      </c>
      <c r="L26" s="42">
        <f t="shared" si="1"/>
      </c>
    </row>
    <row r="27" spans="1:11" ht="18" customHeight="1">
      <c r="A27" s="21"/>
      <c r="B27" s="21" t="s">
        <v>57</v>
      </c>
      <c r="C27" s="21"/>
      <c r="D27" s="21"/>
      <c r="E27" s="21"/>
      <c r="F27" s="21"/>
      <c r="G27" s="21"/>
      <c r="H27" s="21"/>
      <c r="I27" s="41">
        <f t="shared" si="0"/>
        <v>1920.1399999999999</v>
      </c>
      <c r="J27" s="41">
        <f>SUM(J7:J26)</f>
        <v>1920.1399999999999</v>
      </c>
      <c r="K27" s="41">
        <f>SUM(K7:K26)</f>
        <v>0</v>
      </c>
    </row>
    <row r="28" spans="1:11" ht="48.75" customHeight="1">
      <c r="A28" s="21" t="s">
        <v>422</v>
      </c>
      <c r="B28" s="23" t="s">
        <v>423</v>
      </c>
      <c r="C28" s="23"/>
      <c r="D28" s="23"/>
      <c r="E28" s="23"/>
      <c r="F28" s="23"/>
      <c r="G28" s="23"/>
      <c r="H28" s="23"/>
      <c r="I28" s="23"/>
      <c r="J28" s="23"/>
      <c r="K28" s="23"/>
    </row>
    <row r="29" spans="1:11" ht="15.75" customHeight="1">
      <c r="A29" s="24"/>
      <c r="B29" s="25" t="s">
        <v>424</v>
      </c>
      <c r="C29" s="26" t="s">
        <v>425</v>
      </c>
      <c r="D29" s="27" t="s">
        <v>426</v>
      </c>
      <c r="E29" s="28"/>
      <c r="F29" s="28"/>
      <c r="G29" s="25"/>
      <c r="H29" s="27" t="s">
        <v>427</v>
      </c>
      <c r="I29" s="28"/>
      <c r="J29" s="28"/>
      <c r="K29" s="25"/>
    </row>
    <row r="30" spans="1:14" ht="15.75" customHeight="1">
      <c r="A30" s="29" t="s">
        <v>428</v>
      </c>
      <c r="B30" s="30" t="s">
        <v>429</v>
      </c>
      <c r="C30" s="30" t="s">
        <v>430</v>
      </c>
      <c r="D30" s="31" t="s">
        <v>431</v>
      </c>
      <c r="E30" s="32"/>
      <c r="F30" s="32" t="s">
        <v>432</v>
      </c>
      <c r="G30" s="33" t="s">
        <v>432</v>
      </c>
      <c r="H30" s="34" t="s">
        <v>433</v>
      </c>
      <c r="I30" s="43" t="s">
        <v>434</v>
      </c>
      <c r="J30" s="43"/>
      <c r="K30" s="44"/>
      <c r="M30" s="42" t="str">
        <f aca="true" t="shared" si="2" ref="M30:M77">H30</f>
        <v>≥1个</v>
      </c>
      <c r="N30" s="42" t="str">
        <f aca="true" t="shared" si="3" ref="N30:N77">D30</f>
        <v>制播党风廉政建设和掇腐败工作综述片</v>
      </c>
    </row>
    <row r="31" spans="1:14" ht="15.75" customHeight="1">
      <c r="A31" s="35"/>
      <c r="B31" s="36"/>
      <c r="C31" s="36"/>
      <c r="D31" s="31" t="s">
        <v>435</v>
      </c>
      <c r="E31" s="32"/>
      <c r="F31" s="32" t="s">
        <v>432</v>
      </c>
      <c r="G31" s="33" t="s">
        <v>432</v>
      </c>
      <c r="H31" s="34" t="s">
        <v>436</v>
      </c>
      <c r="I31" s="43" t="s">
        <v>434</v>
      </c>
      <c r="J31" s="43"/>
      <c r="K31" s="44"/>
      <c r="M31" s="42" t="str">
        <f t="shared" si="2"/>
        <v>≥7人</v>
      </c>
      <c r="N31" s="42" t="str">
        <f t="shared" si="3"/>
        <v>留置调查案件</v>
      </c>
    </row>
    <row r="32" spans="1:14" ht="15.75" customHeight="1">
      <c r="A32" s="35"/>
      <c r="B32" s="36"/>
      <c r="C32" s="36"/>
      <c r="D32" s="31" t="s">
        <v>437</v>
      </c>
      <c r="E32" s="32"/>
      <c r="F32" s="32" t="s">
        <v>432</v>
      </c>
      <c r="G32" s="33" t="s">
        <v>432</v>
      </c>
      <c r="H32" s="34" t="s">
        <v>438</v>
      </c>
      <c r="I32" s="43" t="s">
        <v>434</v>
      </c>
      <c r="J32" s="43"/>
      <c r="K32" s="44"/>
      <c r="M32" s="42" t="str">
        <f t="shared" si="2"/>
        <v>44个乡镇、2个街道、98个县直部门</v>
      </c>
      <c r="N32" s="42" t="str">
        <f t="shared" si="3"/>
        <v>“改进作风、服务群众”工作社会评价测评范围</v>
      </c>
    </row>
    <row r="33" spans="1:14" ht="15.75" customHeight="1">
      <c r="A33" s="35"/>
      <c r="B33" s="36"/>
      <c r="C33" s="36"/>
      <c r="D33" s="31" t="s">
        <v>439</v>
      </c>
      <c r="E33" s="32"/>
      <c r="F33" s="32" t="s">
        <v>432</v>
      </c>
      <c r="G33" s="33" t="s">
        <v>432</v>
      </c>
      <c r="H33" s="34" t="s">
        <v>433</v>
      </c>
      <c r="I33" s="43" t="s">
        <v>434</v>
      </c>
      <c r="J33" s="43"/>
      <c r="K33" s="44"/>
      <c r="M33" s="42" t="str">
        <f t="shared" si="2"/>
        <v>≥1个</v>
      </c>
      <c r="N33" s="42" t="str">
        <f t="shared" si="3"/>
        <v>打造党风廉政建设示范点</v>
      </c>
    </row>
    <row r="34" spans="1:14" ht="15.75" customHeight="1">
      <c r="A34" s="35"/>
      <c r="B34" s="36"/>
      <c r="C34" s="36"/>
      <c r="D34" s="31" t="s">
        <v>440</v>
      </c>
      <c r="E34" s="32"/>
      <c r="F34" s="32" t="s">
        <v>432</v>
      </c>
      <c r="G34" s="33" t="s">
        <v>432</v>
      </c>
      <c r="H34" s="34" t="s">
        <v>441</v>
      </c>
      <c r="I34" s="43" t="s">
        <v>434</v>
      </c>
      <c r="J34" s="43"/>
      <c r="K34" s="44"/>
      <c r="M34" s="42" t="str">
        <f t="shared" si="2"/>
        <v>≥3轮</v>
      </c>
      <c r="N34" s="42" t="str">
        <f t="shared" si="3"/>
        <v>县委巡察组巡察轮数</v>
      </c>
    </row>
    <row r="35" spans="1:14" ht="15.75" customHeight="1">
      <c r="A35" s="35"/>
      <c r="B35" s="36"/>
      <c r="C35" s="36"/>
      <c r="D35" s="31" t="s">
        <v>442</v>
      </c>
      <c r="E35" s="32"/>
      <c r="F35" s="32" t="s">
        <v>432</v>
      </c>
      <c r="G35" s="33" t="s">
        <v>432</v>
      </c>
      <c r="H35" s="34" t="s">
        <v>443</v>
      </c>
      <c r="I35" s="43" t="s">
        <v>434</v>
      </c>
      <c r="J35" s="43"/>
      <c r="K35" s="44"/>
      <c r="M35" s="42" t="str">
        <f t="shared" si="2"/>
        <v>≥2个</v>
      </c>
      <c r="N35" s="42" t="str">
        <f t="shared" si="3"/>
        <v>交叉巡察单位及部门</v>
      </c>
    </row>
    <row r="36" spans="1:14" ht="15.75" customHeight="1">
      <c r="A36" s="35"/>
      <c r="B36" s="36"/>
      <c r="C36" s="36"/>
      <c r="D36" s="31" t="s">
        <v>444</v>
      </c>
      <c r="E36" s="32"/>
      <c r="F36" s="32" t="s">
        <v>432</v>
      </c>
      <c r="G36" s="33" t="s">
        <v>432</v>
      </c>
      <c r="H36" s="34" t="s">
        <v>445</v>
      </c>
      <c r="I36" s="43" t="s">
        <v>434</v>
      </c>
      <c r="J36" s="43"/>
      <c r="K36" s="44"/>
      <c r="M36" s="42" t="str">
        <f t="shared" si="2"/>
        <v>≥270人</v>
      </c>
      <c r="N36" s="42" t="str">
        <f t="shared" si="3"/>
        <v>全年处分总人数</v>
      </c>
    </row>
    <row r="37" spans="1:14" ht="15.75" customHeight="1">
      <c r="A37" s="35"/>
      <c r="B37" s="36"/>
      <c r="C37" s="36"/>
      <c r="D37" s="31" t="s">
        <v>446</v>
      </c>
      <c r="E37" s="32"/>
      <c r="F37" s="32" t="s">
        <v>432</v>
      </c>
      <c r="G37" s="33" t="s">
        <v>432</v>
      </c>
      <c r="H37" s="34" t="s">
        <v>447</v>
      </c>
      <c r="I37" s="43" t="s">
        <v>434</v>
      </c>
      <c r="J37" s="43"/>
      <c r="K37" s="44"/>
      <c r="M37" s="42" t="str">
        <f t="shared" si="2"/>
        <v>≥30个</v>
      </c>
      <c r="N37" s="42" t="str">
        <f t="shared" si="3"/>
        <v>县委巡察单位</v>
      </c>
    </row>
    <row r="38" spans="1:14" ht="15.75" customHeight="1">
      <c r="A38" s="35"/>
      <c r="B38" s="36"/>
      <c r="C38" s="36"/>
      <c r="D38" s="31" t="s">
        <v>448</v>
      </c>
      <c r="E38" s="32"/>
      <c r="F38" s="32" t="s">
        <v>432</v>
      </c>
      <c r="G38" s="33" t="s">
        <v>432</v>
      </c>
      <c r="H38" s="34" t="s">
        <v>449</v>
      </c>
      <c r="I38" s="43" t="s">
        <v>434</v>
      </c>
      <c r="J38" s="43"/>
      <c r="K38" s="44"/>
      <c r="M38" s="42" t="str">
        <f t="shared" si="2"/>
        <v>≥10次</v>
      </c>
      <c r="N38" s="42" t="str">
        <f t="shared" si="3"/>
        <v>党风廉政建设专项督查及作风专项治理</v>
      </c>
    </row>
    <row r="39" spans="1:14" ht="15.75" customHeight="1">
      <c r="A39" s="35"/>
      <c r="B39" s="36"/>
      <c r="C39" s="36"/>
      <c r="D39" s="31" t="s">
        <v>450</v>
      </c>
      <c r="E39" s="32"/>
      <c r="F39" s="32" t="s">
        <v>432</v>
      </c>
      <c r="G39" s="33" t="s">
        <v>432</v>
      </c>
      <c r="H39" s="34" t="s">
        <v>451</v>
      </c>
      <c r="I39" s="43" t="s">
        <v>434</v>
      </c>
      <c r="J39" s="43"/>
      <c r="K39" s="44"/>
      <c r="M39" s="42" t="str">
        <f t="shared" si="2"/>
        <v>≥48人</v>
      </c>
      <c r="N39" s="42" t="str">
        <f t="shared" si="3"/>
        <v>每轮巡察参与人数</v>
      </c>
    </row>
    <row r="40" spans="1:14" ht="15.75" customHeight="1">
      <c r="A40" s="35"/>
      <c r="B40" s="36"/>
      <c r="C40" s="36"/>
      <c r="D40" s="31" t="s">
        <v>452</v>
      </c>
      <c r="E40" s="32"/>
      <c r="F40" s="32" t="s">
        <v>432</v>
      </c>
      <c r="G40" s="33" t="s">
        <v>432</v>
      </c>
      <c r="H40" s="34" t="s">
        <v>453</v>
      </c>
      <c r="I40" s="43" t="s">
        <v>434</v>
      </c>
      <c r="J40" s="43"/>
      <c r="K40" s="44"/>
      <c r="M40" s="42" t="str">
        <f t="shared" si="2"/>
        <v>≥35人</v>
      </c>
      <c r="N40" s="42" t="str">
        <f t="shared" si="3"/>
        <v>立案科级干部</v>
      </c>
    </row>
    <row r="41" spans="1:14" ht="15.75" customHeight="1">
      <c r="A41" s="35"/>
      <c r="B41" s="36"/>
      <c r="C41" s="36"/>
      <c r="D41" s="31" t="s">
        <v>454</v>
      </c>
      <c r="E41" s="32"/>
      <c r="F41" s="32" t="s">
        <v>432</v>
      </c>
      <c r="G41" s="33" t="s">
        <v>432</v>
      </c>
      <c r="H41" s="34" t="s">
        <v>455</v>
      </c>
      <c r="I41" s="43" t="s">
        <v>434</v>
      </c>
      <c r="J41" s="43"/>
      <c r="K41" s="44"/>
      <c r="M41" s="42" t="str">
        <f t="shared" si="2"/>
        <v>≥20个</v>
      </c>
      <c r="N41" s="42" t="str">
        <f t="shared" si="3"/>
        <v>到乡镇延伸巡察</v>
      </c>
    </row>
    <row r="42" spans="1:14" ht="15.75" customHeight="1">
      <c r="A42" s="35"/>
      <c r="B42" s="36"/>
      <c r="C42" s="36"/>
      <c r="D42" s="31" t="s">
        <v>456</v>
      </c>
      <c r="E42" s="32"/>
      <c r="F42" s="32" t="s">
        <v>432</v>
      </c>
      <c r="G42" s="33" t="s">
        <v>432</v>
      </c>
      <c r="H42" s="34" t="s">
        <v>457</v>
      </c>
      <c r="I42" s="43" t="s">
        <v>434</v>
      </c>
      <c r="J42" s="43"/>
      <c r="K42" s="44"/>
      <c r="M42" s="42" t="str">
        <f t="shared" si="2"/>
        <v>≥8人</v>
      </c>
      <c r="N42" s="42" t="str">
        <f t="shared" si="3"/>
        <v>移送审查起诉</v>
      </c>
    </row>
    <row r="43" spans="1:14" ht="15.75" customHeight="1">
      <c r="A43" s="35"/>
      <c r="B43" s="36"/>
      <c r="C43" s="36"/>
      <c r="D43" s="31" t="s">
        <v>458</v>
      </c>
      <c r="E43" s="32"/>
      <c r="F43" s="32" t="s">
        <v>432</v>
      </c>
      <c r="G43" s="33" t="s">
        <v>432</v>
      </c>
      <c r="H43" s="34" t="s">
        <v>459</v>
      </c>
      <c r="I43" s="43" t="s">
        <v>434</v>
      </c>
      <c r="J43" s="43"/>
      <c r="K43" s="44"/>
      <c r="M43" s="42" t="str">
        <f t="shared" si="2"/>
        <v>2次/年</v>
      </c>
      <c r="N43" s="42" t="str">
        <f t="shared" si="3"/>
        <v>满意度测评次数</v>
      </c>
    </row>
    <row r="44" spans="1:14" ht="15.75" customHeight="1">
      <c r="A44" s="35"/>
      <c r="B44" s="36"/>
      <c r="C44" s="37"/>
      <c r="D44" s="31" t="s">
        <v>460</v>
      </c>
      <c r="E44" s="32"/>
      <c r="F44" s="32" t="s">
        <v>432</v>
      </c>
      <c r="G44" s="33" t="s">
        <v>432</v>
      </c>
      <c r="H44" s="34" t="s">
        <v>443</v>
      </c>
      <c r="I44" s="43" t="s">
        <v>434</v>
      </c>
      <c r="J44" s="43"/>
      <c r="K44" s="44"/>
      <c r="M44" s="42" t="str">
        <f t="shared" si="2"/>
        <v>≥2个</v>
      </c>
      <c r="N44" s="42" t="str">
        <f t="shared" si="3"/>
        <v>制播党风廉政建设警示片</v>
      </c>
    </row>
    <row r="45" spans="1:14" ht="15.75" customHeight="1">
      <c r="A45" s="35"/>
      <c r="B45" s="36"/>
      <c r="C45" s="30" t="s">
        <v>461</v>
      </c>
      <c r="D45" s="31" t="s">
        <v>462</v>
      </c>
      <c r="E45" s="32"/>
      <c r="F45" s="32" t="s">
        <v>432</v>
      </c>
      <c r="G45" s="33" t="s">
        <v>432</v>
      </c>
      <c r="H45" s="34" t="s">
        <v>463</v>
      </c>
      <c r="I45" s="43" t="s">
        <v>434</v>
      </c>
      <c r="J45" s="43"/>
      <c r="K45" s="44"/>
      <c r="M45" s="42" t="str">
        <f t="shared" si="2"/>
        <v>≥100%</v>
      </c>
      <c r="N45" s="42" t="str">
        <f t="shared" si="3"/>
        <v>社会评价满意测评完成率</v>
      </c>
    </row>
    <row r="46" spans="1:14" ht="15.75" customHeight="1">
      <c r="A46" s="35"/>
      <c r="B46" s="36"/>
      <c r="C46" s="36"/>
      <c r="D46" s="31" t="s">
        <v>464</v>
      </c>
      <c r="E46" s="32"/>
      <c r="F46" s="32" t="s">
        <v>432</v>
      </c>
      <c r="G46" s="33" t="s">
        <v>432</v>
      </c>
      <c r="H46" s="34" t="s">
        <v>463</v>
      </c>
      <c r="I46" s="43" t="s">
        <v>434</v>
      </c>
      <c r="J46" s="43"/>
      <c r="K46" s="44"/>
      <c r="M46" s="42" t="str">
        <f t="shared" si="2"/>
        <v>≥100%</v>
      </c>
      <c r="N46" s="42" t="str">
        <f t="shared" si="3"/>
        <v>巡查事项办结率</v>
      </c>
    </row>
    <row r="47" spans="1:14" ht="15.75" customHeight="1">
      <c r="A47" s="35"/>
      <c r="B47" s="36"/>
      <c r="C47" s="36"/>
      <c r="D47" s="31" t="s">
        <v>465</v>
      </c>
      <c r="E47" s="32"/>
      <c r="F47" s="32" t="s">
        <v>432</v>
      </c>
      <c r="G47" s="33" t="s">
        <v>432</v>
      </c>
      <c r="H47" s="34" t="s">
        <v>466</v>
      </c>
      <c r="I47" s="43" t="s">
        <v>434</v>
      </c>
      <c r="J47" s="43"/>
      <c r="K47" s="44"/>
      <c r="M47" s="42" t="str">
        <f t="shared" si="2"/>
        <v>≥35%</v>
      </c>
      <c r="N47" s="42" t="str">
        <f t="shared" si="3"/>
        <v>谈话函询调查率</v>
      </c>
    </row>
    <row r="48" spans="1:14" ht="15.75" customHeight="1">
      <c r="A48" s="35"/>
      <c r="B48" s="36"/>
      <c r="C48" s="36"/>
      <c r="D48" s="31" t="s">
        <v>467</v>
      </c>
      <c r="E48" s="32"/>
      <c r="F48" s="32" t="s">
        <v>432</v>
      </c>
      <c r="G48" s="33" t="s">
        <v>432</v>
      </c>
      <c r="H48" s="34" t="s">
        <v>463</v>
      </c>
      <c r="I48" s="43" t="s">
        <v>434</v>
      </c>
      <c r="J48" s="43"/>
      <c r="K48" s="44"/>
      <c r="M48" s="42" t="str">
        <f t="shared" si="2"/>
        <v>≥100%</v>
      </c>
      <c r="N48" s="42" t="str">
        <f t="shared" si="3"/>
        <v>巡察事项办结率</v>
      </c>
    </row>
    <row r="49" spans="1:14" ht="15.75" customHeight="1">
      <c r="A49" s="35"/>
      <c r="B49" s="36"/>
      <c r="C49" s="36"/>
      <c r="D49" s="31" t="s">
        <v>468</v>
      </c>
      <c r="E49" s="32"/>
      <c r="F49" s="32" t="s">
        <v>432</v>
      </c>
      <c r="G49" s="33" t="s">
        <v>432</v>
      </c>
      <c r="H49" s="34" t="s">
        <v>463</v>
      </c>
      <c r="I49" s="43" t="s">
        <v>434</v>
      </c>
      <c r="J49" s="43"/>
      <c r="K49" s="44"/>
      <c r="M49" s="42" t="str">
        <f t="shared" si="2"/>
        <v>≥100%</v>
      </c>
      <c r="N49" s="42" t="str">
        <f t="shared" si="3"/>
        <v>问题线索处置率</v>
      </c>
    </row>
    <row r="50" spans="1:14" ht="15.75" customHeight="1">
      <c r="A50" s="35"/>
      <c r="B50" s="36"/>
      <c r="C50" s="36"/>
      <c r="D50" s="31" t="s">
        <v>469</v>
      </c>
      <c r="E50" s="32"/>
      <c r="F50" s="32" t="s">
        <v>432</v>
      </c>
      <c r="G50" s="33" t="s">
        <v>432</v>
      </c>
      <c r="H50" s="34" t="s">
        <v>470</v>
      </c>
      <c r="I50" s="43" t="s">
        <v>434</v>
      </c>
      <c r="J50" s="43"/>
      <c r="K50" s="44"/>
      <c r="M50" s="42" t="str">
        <f t="shared" si="2"/>
        <v>≥85%</v>
      </c>
      <c r="N50" s="42" t="str">
        <f t="shared" si="3"/>
        <v>查处群众身边违纪案件率</v>
      </c>
    </row>
    <row r="51" spans="1:14" ht="15.75" customHeight="1">
      <c r="A51" s="35"/>
      <c r="B51" s="36"/>
      <c r="C51" s="36"/>
      <c r="D51" s="31" t="s">
        <v>471</v>
      </c>
      <c r="E51" s="32"/>
      <c r="F51" s="32" t="s">
        <v>432</v>
      </c>
      <c r="G51" s="33" t="s">
        <v>432</v>
      </c>
      <c r="H51" s="34" t="s">
        <v>463</v>
      </c>
      <c r="I51" s="43" t="s">
        <v>434</v>
      </c>
      <c r="J51" s="43"/>
      <c r="K51" s="44"/>
      <c r="M51" s="42" t="str">
        <f t="shared" si="2"/>
        <v>≥100%</v>
      </c>
      <c r="N51" s="42" t="str">
        <f t="shared" si="3"/>
        <v>专项督查及整治完成</v>
      </c>
    </row>
    <row r="52" spans="1:14" ht="15.75" customHeight="1">
      <c r="A52" s="35"/>
      <c r="B52" s="36"/>
      <c r="C52" s="37"/>
      <c r="D52" s="31" t="s">
        <v>472</v>
      </c>
      <c r="E52" s="32"/>
      <c r="F52" s="32" t="s">
        <v>432</v>
      </c>
      <c r="G52" s="33" t="s">
        <v>432</v>
      </c>
      <c r="H52" s="34" t="s">
        <v>463</v>
      </c>
      <c r="I52" s="43" t="s">
        <v>434</v>
      </c>
      <c r="J52" s="43"/>
      <c r="K52" s="44"/>
      <c r="M52" s="42" t="str">
        <f t="shared" si="2"/>
        <v>≥100%</v>
      </c>
      <c r="N52" s="42" t="str">
        <f t="shared" si="3"/>
        <v>党风廉政建设宣传覆盖面</v>
      </c>
    </row>
    <row r="53" spans="1:14" ht="15.75" customHeight="1">
      <c r="A53" s="35"/>
      <c r="B53" s="36"/>
      <c r="C53" s="30" t="s">
        <v>473</v>
      </c>
      <c r="D53" s="31" t="s">
        <v>474</v>
      </c>
      <c r="E53" s="32"/>
      <c r="F53" s="32" t="s">
        <v>432</v>
      </c>
      <c r="G53" s="33" t="s">
        <v>432</v>
      </c>
      <c r="H53" s="34" t="s">
        <v>475</v>
      </c>
      <c r="I53" s="43" t="s">
        <v>434</v>
      </c>
      <c r="J53" s="43"/>
      <c r="K53" s="44"/>
      <c r="M53" s="42" t="str">
        <f t="shared" si="2"/>
        <v>2020年1月</v>
      </c>
      <c r="N53" s="42" t="str">
        <f t="shared" si="3"/>
        <v>开始时间</v>
      </c>
    </row>
    <row r="54" spans="1:14" ht="15.75" customHeight="1">
      <c r="A54" s="35"/>
      <c r="B54" s="36"/>
      <c r="C54" s="36"/>
      <c r="D54" s="31" t="s">
        <v>476</v>
      </c>
      <c r="E54" s="32"/>
      <c r="F54" s="32" t="s">
        <v>432</v>
      </c>
      <c r="G54" s="33" t="s">
        <v>432</v>
      </c>
      <c r="H54" s="34" t="s">
        <v>477</v>
      </c>
      <c r="I54" s="43" t="s">
        <v>434</v>
      </c>
      <c r="J54" s="43"/>
      <c r="K54" s="44"/>
      <c r="M54" s="42" t="str">
        <f t="shared" si="2"/>
        <v>≤180天</v>
      </c>
      <c r="N54" s="42" t="str">
        <f t="shared" si="3"/>
        <v>每件案件完成时限</v>
      </c>
    </row>
    <row r="55" spans="1:14" ht="15.75" customHeight="1">
      <c r="A55" s="35"/>
      <c r="B55" s="36"/>
      <c r="C55" s="37"/>
      <c r="D55" s="31" t="s">
        <v>478</v>
      </c>
      <c r="E55" s="32"/>
      <c r="F55" s="32" t="s">
        <v>432</v>
      </c>
      <c r="G55" s="33" t="s">
        <v>432</v>
      </c>
      <c r="H55" s="34" t="s">
        <v>479</v>
      </c>
      <c r="I55" s="43" t="s">
        <v>434</v>
      </c>
      <c r="J55" s="43"/>
      <c r="K55" s="44"/>
      <c r="M55" s="42" t="str">
        <f t="shared" si="2"/>
        <v>2020年12月</v>
      </c>
      <c r="N55" s="42" t="str">
        <f t="shared" si="3"/>
        <v>完成时间</v>
      </c>
    </row>
    <row r="56" spans="1:14" ht="15.75" customHeight="1">
      <c r="A56" s="35"/>
      <c r="B56" s="36"/>
      <c r="C56" s="30" t="s">
        <v>480</v>
      </c>
      <c r="D56" s="31" t="s">
        <v>460</v>
      </c>
      <c r="E56" s="32"/>
      <c r="F56" s="32" t="s">
        <v>432</v>
      </c>
      <c r="G56" s="33" t="s">
        <v>432</v>
      </c>
      <c r="H56" s="34" t="s">
        <v>481</v>
      </c>
      <c r="I56" s="43" t="s">
        <v>434</v>
      </c>
      <c r="J56" s="43"/>
      <c r="K56" s="44"/>
      <c r="M56" s="42" t="str">
        <f t="shared" si="2"/>
        <v>≥3.5万元</v>
      </c>
      <c r="N56" s="42" t="str">
        <f t="shared" si="3"/>
        <v>制播党风廉政建设警示片</v>
      </c>
    </row>
    <row r="57" spans="1:14" ht="15.75" customHeight="1">
      <c r="A57" s="35"/>
      <c r="B57" s="36"/>
      <c r="C57" s="36"/>
      <c r="D57" s="31" t="s">
        <v>482</v>
      </c>
      <c r="E57" s="32"/>
      <c r="F57" s="32" t="s">
        <v>432</v>
      </c>
      <c r="G57" s="33" t="s">
        <v>432</v>
      </c>
      <c r="H57" s="34" t="s">
        <v>483</v>
      </c>
      <c r="I57" s="43" t="s">
        <v>434</v>
      </c>
      <c r="J57" s="43"/>
      <c r="K57" s="44"/>
      <c r="M57" s="42" t="str">
        <f t="shared" si="2"/>
        <v>≥20万元</v>
      </c>
      <c r="N57" s="42" t="str">
        <f t="shared" si="3"/>
        <v>开展1轮巡察巡察人员费用</v>
      </c>
    </row>
    <row r="58" spans="1:14" ht="15.75" customHeight="1">
      <c r="A58" s="35"/>
      <c r="B58" s="36"/>
      <c r="C58" s="36"/>
      <c r="D58" s="31" t="s">
        <v>484</v>
      </c>
      <c r="E58" s="32"/>
      <c r="F58" s="32" t="s">
        <v>432</v>
      </c>
      <c r="G58" s="33" t="s">
        <v>432</v>
      </c>
      <c r="H58" s="34" t="s">
        <v>485</v>
      </c>
      <c r="I58" s="43" t="s">
        <v>434</v>
      </c>
      <c r="J58" s="43"/>
      <c r="K58" s="44"/>
      <c r="M58" s="42" t="str">
        <f t="shared" si="2"/>
        <v>≥4500元</v>
      </c>
      <c r="N58" s="42" t="str">
        <f t="shared" si="3"/>
        <v>每办理1件一般性案件费用</v>
      </c>
    </row>
    <row r="59" spans="1:14" ht="15.75" customHeight="1">
      <c r="A59" s="35"/>
      <c r="B59" s="36"/>
      <c r="C59" s="36"/>
      <c r="D59" s="31" t="s">
        <v>486</v>
      </c>
      <c r="E59" s="32"/>
      <c r="F59" s="32" t="s">
        <v>432</v>
      </c>
      <c r="G59" s="33" t="s">
        <v>432</v>
      </c>
      <c r="H59" s="34" t="s">
        <v>487</v>
      </c>
      <c r="I59" s="43" t="s">
        <v>434</v>
      </c>
      <c r="J59" s="43"/>
      <c r="K59" s="44"/>
      <c r="M59" s="42" t="str">
        <f t="shared" si="2"/>
        <v>≥12万元</v>
      </c>
      <c r="N59" s="42" t="str">
        <f t="shared" si="3"/>
        <v>开展一次交叉巡察费用</v>
      </c>
    </row>
    <row r="60" spans="1:14" ht="15.75" customHeight="1">
      <c r="A60" s="35"/>
      <c r="B60" s="36"/>
      <c r="C60" s="36"/>
      <c r="D60" s="31" t="s">
        <v>488</v>
      </c>
      <c r="E60" s="32"/>
      <c r="F60" s="32" t="s">
        <v>432</v>
      </c>
      <c r="G60" s="33" t="s">
        <v>432</v>
      </c>
      <c r="H60" s="34" t="s">
        <v>489</v>
      </c>
      <c r="I60" s="43" t="s">
        <v>434</v>
      </c>
      <c r="J60" s="43"/>
      <c r="K60" s="44"/>
      <c r="M60" s="42" t="str">
        <f t="shared" si="2"/>
        <v>≥56.4万元</v>
      </c>
      <c r="N60" s="42" t="str">
        <f t="shared" si="3"/>
        <v>社会评价满意度测评外包费</v>
      </c>
    </row>
    <row r="61" spans="1:14" ht="15.75" customHeight="1">
      <c r="A61" s="35"/>
      <c r="B61" s="36"/>
      <c r="C61" s="36"/>
      <c r="D61" s="31" t="s">
        <v>490</v>
      </c>
      <c r="E61" s="32"/>
      <c r="F61" s="32" t="s">
        <v>432</v>
      </c>
      <c r="G61" s="33" t="s">
        <v>432</v>
      </c>
      <c r="H61" s="34" t="s">
        <v>491</v>
      </c>
      <c r="I61" s="43" t="s">
        <v>434</v>
      </c>
      <c r="J61" s="43"/>
      <c r="K61" s="44"/>
      <c r="M61" s="42" t="str">
        <f t="shared" si="2"/>
        <v>≥25.8万元</v>
      </c>
      <c r="N61" s="42" t="str">
        <f t="shared" si="3"/>
        <v>留置1 人所需费用</v>
      </c>
    </row>
    <row r="62" spans="1:14" ht="15.75" customHeight="1">
      <c r="A62" s="35"/>
      <c r="B62" s="36"/>
      <c r="C62" s="36"/>
      <c r="D62" s="31" t="s">
        <v>492</v>
      </c>
      <c r="E62" s="32"/>
      <c r="F62" s="32" t="s">
        <v>432</v>
      </c>
      <c r="G62" s="33" t="s">
        <v>432</v>
      </c>
      <c r="H62" s="34" t="s">
        <v>493</v>
      </c>
      <c r="I62" s="43" t="s">
        <v>434</v>
      </c>
      <c r="J62" s="43"/>
      <c r="K62" s="44"/>
      <c r="M62" s="42" t="str">
        <f t="shared" si="2"/>
        <v>≥2.5万元</v>
      </c>
      <c r="N62" s="42" t="str">
        <f t="shared" si="3"/>
        <v>制播党风廉政建设和反腐败工作综述片</v>
      </c>
    </row>
    <row r="63" spans="1:14" ht="15.75" customHeight="1">
      <c r="A63" s="35"/>
      <c r="B63" s="37"/>
      <c r="C63" s="37"/>
      <c r="D63" s="31" t="s">
        <v>494</v>
      </c>
      <c r="E63" s="32"/>
      <c r="F63" s="32" t="s">
        <v>432</v>
      </c>
      <c r="G63" s="33" t="s">
        <v>432</v>
      </c>
      <c r="H63" s="34" t="s">
        <v>495</v>
      </c>
      <c r="I63" s="43" t="s">
        <v>434</v>
      </c>
      <c r="J63" s="43"/>
      <c r="K63" s="44"/>
      <c r="M63" s="42" t="str">
        <f t="shared" si="2"/>
        <v>15.28万元</v>
      </c>
      <c r="N63" s="42" t="str">
        <f t="shared" si="3"/>
        <v>纪委专网及信息维护费</v>
      </c>
    </row>
    <row r="64" spans="1:14" ht="15.75" customHeight="1">
      <c r="A64" s="35"/>
      <c r="B64" s="30" t="s">
        <v>496</v>
      </c>
      <c r="C64" s="30" t="s">
        <v>497</v>
      </c>
      <c r="D64" s="31" t="s">
        <v>498</v>
      </c>
      <c r="E64" s="32"/>
      <c r="F64" s="32" t="s">
        <v>432</v>
      </c>
      <c r="G64" s="33" t="s">
        <v>432</v>
      </c>
      <c r="H64" s="34" t="s">
        <v>499</v>
      </c>
      <c r="I64" s="43" t="s">
        <v>434</v>
      </c>
      <c r="J64" s="43"/>
      <c r="K64" s="44"/>
      <c r="M64" s="42" t="str">
        <f t="shared" si="2"/>
        <v>≥500万元</v>
      </c>
      <c r="N64" s="42" t="str">
        <f t="shared" si="3"/>
        <v>惩治腐败挽回国家经济损失</v>
      </c>
    </row>
    <row r="65" spans="1:14" ht="15.75" customHeight="1">
      <c r="A65" s="35"/>
      <c r="B65" s="36"/>
      <c r="C65" s="37"/>
      <c r="D65" s="31" t="s">
        <v>500</v>
      </c>
      <c r="E65" s="32"/>
      <c r="F65" s="32" t="s">
        <v>432</v>
      </c>
      <c r="G65" s="33" t="s">
        <v>432</v>
      </c>
      <c r="H65" s="34" t="s">
        <v>501</v>
      </c>
      <c r="I65" s="43" t="s">
        <v>434</v>
      </c>
      <c r="J65" s="43"/>
      <c r="K65" s="44"/>
      <c r="M65" s="42" t="str">
        <f t="shared" si="2"/>
        <v>≥200万元</v>
      </c>
      <c r="N65" s="42" t="str">
        <f t="shared" si="3"/>
        <v>收缴退回违规资金</v>
      </c>
    </row>
    <row r="66" spans="1:14" ht="15.75" customHeight="1">
      <c r="A66" s="35"/>
      <c r="B66" s="36"/>
      <c r="C66" s="30" t="s">
        <v>502</v>
      </c>
      <c r="D66" s="31" t="s">
        <v>503</v>
      </c>
      <c r="E66" s="32"/>
      <c r="F66" s="32" t="s">
        <v>432</v>
      </c>
      <c r="G66" s="33" t="s">
        <v>432</v>
      </c>
      <c r="H66" s="34" t="s">
        <v>504</v>
      </c>
      <c r="I66" s="43" t="s">
        <v>434</v>
      </c>
      <c r="J66" s="43"/>
      <c r="K66" s="44"/>
      <c r="M66" s="42" t="str">
        <f t="shared" si="2"/>
        <v>≥80项</v>
      </c>
      <c r="N66" s="42" t="str">
        <f t="shared" si="3"/>
        <v>完善各类监管制度</v>
      </c>
    </row>
    <row r="67" spans="1:14" ht="15.75" customHeight="1">
      <c r="A67" s="35"/>
      <c r="B67" s="36"/>
      <c r="C67" s="36"/>
      <c r="D67" s="31" t="s">
        <v>505</v>
      </c>
      <c r="E67" s="32"/>
      <c r="F67" s="32" t="s">
        <v>432</v>
      </c>
      <c r="G67" s="33" t="s">
        <v>432</v>
      </c>
      <c r="H67" s="34" t="s">
        <v>506</v>
      </c>
      <c r="I67" s="43" t="s">
        <v>434</v>
      </c>
      <c r="J67" s="43"/>
      <c r="K67" s="44"/>
      <c r="M67" s="42" t="str">
        <f t="shared" si="2"/>
        <v>≥300项</v>
      </c>
      <c r="N67" s="42" t="str">
        <f t="shared" si="3"/>
        <v>推动被巡察单位完成整改事项</v>
      </c>
    </row>
    <row r="68" spans="1:14" ht="15.75" customHeight="1">
      <c r="A68" s="35"/>
      <c r="B68" s="36"/>
      <c r="C68" s="36"/>
      <c r="D68" s="31" t="s">
        <v>507</v>
      </c>
      <c r="E68" s="32"/>
      <c r="F68" s="32" t="s">
        <v>432</v>
      </c>
      <c r="G68" s="33" t="s">
        <v>432</v>
      </c>
      <c r="H68" s="34" t="s">
        <v>508</v>
      </c>
      <c r="I68" s="43" t="s">
        <v>434</v>
      </c>
      <c r="J68" s="43"/>
      <c r="K68" s="44"/>
      <c r="M68" s="42" t="str">
        <f t="shared" si="2"/>
        <v>≥90</v>
      </c>
      <c r="N68" s="42" t="str">
        <f t="shared" si="3"/>
        <v>客观研判党风廉政建设形势准确掌握干部风气、工作成效准确率</v>
      </c>
    </row>
    <row r="69" spans="1:14" ht="15.75" customHeight="1">
      <c r="A69" s="35"/>
      <c r="B69" s="36"/>
      <c r="C69" s="37"/>
      <c r="D69" s="31" t="s">
        <v>509</v>
      </c>
      <c r="E69" s="32"/>
      <c r="F69" s="32" t="s">
        <v>432</v>
      </c>
      <c r="G69" s="33" t="s">
        <v>432</v>
      </c>
      <c r="H69" s="34" t="s">
        <v>510</v>
      </c>
      <c r="I69" s="43" t="s">
        <v>434</v>
      </c>
      <c r="J69" s="43"/>
      <c r="K69" s="44"/>
      <c r="M69" s="42" t="str">
        <f t="shared" si="2"/>
        <v>有效</v>
      </c>
      <c r="N69" s="42" t="str">
        <f t="shared" si="3"/>
        <v>通过惩贪治恶保持社会稳定</v>
      </c>
    </row>
    <row r="70" spans="1:14" ht="15.75" customHeight="1">
      <c r="A70" s="35"/>
      <c r="B70" s="36"/>
      <c r="C70" s="30" t="s">
        <v>511</v>
      </c>
      <c r="D70" s="31" t="s">
        <v>512</v>
      </c>
      <c r="E70" s="32"/>
      <c r="F70" s="32" t="s">
        <v>432</v>
      </c>
      <c r="G70" s="33" t="s">
        <v>432</v>
      </c>
      <c r="H70" s="34" t="s">
        <v>513</v>
      </c>
      <c r="I70" s="43" t="s">
        <v>434</v>
      </c>
      <c r="J70" s="43"/>
      <c r="K70" s="44"/>
      <c r="M70" s="42" t="str">
        <f t="shared" si="2"/>
        <v>长期</v>
      </c>
      <c r="N70" s="42" t="str">
        <f t="shared" si="3"/>
        <v>党风廉政建设宣传教育工作</v>
      </c>
    </row>
    <row r="71" spans="1:14" ht="15.75" customHeight="1">
      <c r="A71" s="35"/>
      <c r="B71" s="36"/>
      <c r="C71" s="36"/>
      <c r="D71" s="31" t="s">
        <v>514</v>
      </c>
      <c r="E71" s="32"/>
      <c r="F71" s="32" t="s">
        <v>432</v>
      </c>
      <c r="G71" s="33" t="s">
        <v>432</v>
      </c>
      <c r="H71" s="34" t="s">
        <v>513</v>
      </c>
      <c r="I71" s="43" t="s">
        <v>434</v>
      </c>
      <c r="J71" s="43"/>
      <c r="K71" s="44"/>
      <c r="M71" s="42" t="str">
        <f t="shared" si="2"/>
        <v>长期</v>
      </c>
      <c r="N71" s="42" t="str">
        <f t="shared" si="3"/>
        <v>巡察工作持续年限</v>
      </c>
    </row>
    <row r="72" spans="1:14" ht="15.75" customHeight="1">
      <c r="A72" s="35"/>
      <c r="B72" s="36"/>
      <c r="C72" s="36"/>
      <c r="D72" s="31" t="s">
        <v>515</v>
      </c>
      <c r="E72" s="32"/>
      <c r="F72" s="32" t="s">
        <v>432</v>
      </c>
      <c r="G72" s="33" t="s">
        <v>432</v>
      </c>
      <c r="H72" s="34" t="s">
        <v>513</v>
      </c>
      <c r="I72" s="43" t="s">
        <v>434</v>
      </c>
      <c r="J72" s="43"/>
      <c r="K72" s="44"/>
      <c r="M72" s="42" t="str">
        <f t="shared" si="2"/>
        <v>长期</v>
      </c>
      <c r="N72" s="42" t="str">
        <f t="shared" si="3"/>
        <v>纪委办案年限</v>
      </c>
    </row>
    <row r="73" spans="1:14" ht="15.75" customHeight="1">
      <c r="A73" s="35"/>
      <c r="B73" s="36"/>
      <c r="C73" s="37"/>
      <c r="D73" s="31" t="s">
        <v>516</v>
      </c>
      <c r="E73" s="32"/>
      <c r="F73" s="32" t="s">
        <v>432</v>
      </c>
      <c r="G73" s="33" t="s">
        <v>432</v>
      </c>
      <c r="H73" s="34" t="s">
        <v>513</v>
      </c>
      <c r="I73" s="43" t="s">
        <v>434</v>
      </c>
      <c r="J73" s="43"/>
      <c r="K73" s="44"/>
      <c r="M73" s="42" t="str">
        <f t="shared" si="2"/>
        <v>长期</v>
      </c>
      <c r="N73" s="42" t="str">
        <f t="shared" si="3"/>
        <v>社会评价工作满意度测评</v>
      </c>
    </row>
    <row r="74" spans="1:14" ht="15.75" customHeight="1">
      <c r="A74" s="35"/>
      <c r="B74" s="37"/>
      <c r="C74" s="45" t="s">
        <v>517</v>
      </c>
      <c r="D74" s="31" t="s">
        <v>81</v>
      </c>
      <c r="E74" s="32"/>
      <c r="F74" s="32" t="s">
        <v>432</v>
      </c>
      <c r="G74" s="33" t="s">
        <v>432</v>
      </c>
      <c r="H74" s="34" t="s">
        <v>81</v>
      </c>
      <c r="I74" s="43" t="s">
        <v>434</v>
      </c>
      <c r="J74" s="43"/>
      <c r="K74" s="44"/>
      <c r="M74" s="42">
        <f t="shared" si="2"/>
      </c>
      <c r="N74" s="42">
        <f t="shared" si="3"/>
      </c>
    </row>
    <row r="75" spans="1:14" ht="15.75" customHeight="1">
      <c r="A75" s="35"/>
      <c r="B75" s="30" t="s">
        <v>518</v>
      </c>
      <c r="C75" s="30" t="s">
        <v>518</v>
      </c>
      <c r="D75" s="31" t="s">
        <v>519</v>
      </c>
      <c r="E75" s="32"/>
      <c r="F75" s="32" t="s">
        <v>432</v>
      </c>
      <c r="G75" s="33" t="s">
        <v>432</v>
      </c>
      <c r="H75" s="34" t="s">
        <v>520</v>
      </c>
      <c r="I75" s="43" t="s">
        <v>434</v>
      </c>
      <c r="J75" s="43"/>
      <c r="K75" s="44"/>
      <c r="M75" s="42" t="str">
        <f t="shared" si="2"/>
        <v>持续上升</v>
      </c>
      <c r="N75" s="42" t="str">
        <f t="shared" si="3"/>
        <v>群众满意度</v>
      </c>
    </row>
    <row r="76" spans="1:14" ht="15.75" customHeight="1">
      <c r="A76" s="35"/>
      <c r="B76" s="36"/>
      <c r="C76" s="36"/>
      <c r="D76" s="31" t="s">
        <v>521</v>
      </c>
      <c r="E76" s="32"/>
      <c r="F76" s="32" t="s">
        <v>432</v>
      </c>
      <c r="G76" s="33" t="s">
        <v>432</v>
      </c>
      <c r="H76" s="34" t="s">
        <v>522</v>
      </c>
      <c r="I76" s="43" t="s">
        <v>434</v>
      </c>
      <c r="J76" s="43"/>
      <c r="K76" s="44"/>
      <c r="M76" s="42" t="str">
        <f t="shared" si="2"/>
        <v>达100%</v>
      </c>
      <c r="N76" s="42" t="str">
        <f t="shared" si="3"/>
        <v>群众知晓率</v>
      </c>
    </row>
    <row r="77" spans="1:14" ht="15.75" customHeight="1">
      <c r="A77" s="46"/>
      <c r="B77" s="37"/>
      <c r="C77" s="37"/>
      <c r="D77" s="31" t="s">
        <v>523</v>
      </c>
      <c r="E77" s="32"/>
      <c r="F77" s="32" t="s">
        <v>432</v>
      </c>
      <c r="G77" s="33" t="s">
        <v>432</v>
      </c>
      <c r="H77" s="34" t="s">
        <v>524</v>
      </c>
      <c r="I77" s="43" t="s">
        <v>434</v>
      </c>
      <c r="J77" s="43"/>
      <c r="K77" s="44"/>
      <c r="M77" s="42" t="str">
        <f t="shared" si="2"/>
        <v>≥80分</v>
      </c>
      <c r="N77" s="42" t="str">
        <f t="shared" si="3"/>
        <v>万人评风</v>
      </c>
    </row>
  </sheetData>
  <sheetProtection/>
  <mergeCells count="159">
    <mergeCell ref="A2:K2"/>
    <mergeCell ref="A3:K3"/>
    <mergeCell ref="A4:H4"/>
    <mergeCell ref="I5:K5"/>
    <mergeCell ref="B7:C7"/>
    <mergeCell ref="D7:H7"/>
    <mergeCell ref="B8:C8"/>
    <mergeCell ref="D8:H8"/>
    <mergeCell ref="B9:C9"/>
    <mergeCell ref="D9:H9"/>
    <mergeCell ref="B10:C10"/>
    <mergeCell ref="D10:H10"/>
    <mergeCell ref="B11:C11"/>
    <mergeCell ref="D11:H11"/>
    <mergeCell ref="B12:C12"/>
    <mergeCell ref="D12:H12"/>
    <mergeCell ref="B13:C13"/>
    <mergeCell ref="D13:H13"/>
    <mergeCell ref="B14:C14"/>
    <mergeCell ref="D14:H14"/>
    <mergeCell ref="B15:C15"/>
    <mergeCell ref="D15:H15"/>
    <mergeCell ref="B16:C16"/>
    <mergeCell ref="D16:H16"/>
    <mergeCell ref="B17:C17"/>
    <mergeCell ref="D17:H17"/>
    <mergeCell ref="B18:C18"/>
    <mergeCell ref="D18:H18"/>
    <mergeCell ref="B19:C19"/>
    <mergeCell ref="D19:H19"/>
    <mergeCell ref="B20:C20"/>
    <mergeCell ref="D20:H20"/>
    <mergeCell ref="B21:C21"/>
    <mergeCell ref="D21:H21"/>
    <mergeCell ref="B22:C22"/>
    <mergeCell ref="D22:H22"/>
    <mergeCell ref="B23:C23"/>
    <mergeCell ref="D23:H23"/>
    <mergeCell ref="B24:C24"/>
    <mergeCell ref="D24:H24"/>
    <mergeCell ref="B25:C25"/>
    <mergeCell ref="D25:H25"/>
    <mergeCell ref="B26:C26"/>
    <mergeCell ref="D26:H26"/>
    <mergeCell ref="B27:H27"/>
    <mergeCell ref="B28:K28"/>
    <mergeCell ref="D29:G29"/>
    <mergeCell ref="H29:K29"/>
    <mergeCell ref="D30:G30"/>
    <mergeCell ref="H30:K30"/>
    <mergeCell ref="D31:G31"/>
    <mergeCell ref="H31:K31"/>
    <mergeCell ref="D32:G32"/>
    <mergeCell ref="H32:K32"/>
    <mergeCell ref="D33:G33"/>
    <mergeCell ref="H33:K33"/>
    <mergeCell ref="D34:G34"/>
    <mergeCell ref="H34:K34"/>
    <mergeCell ref="D35:G35"/>
    <mergeCell ref="H35:K35"/>
    <mergeCell ref="D36:G36"/>
    <mergeCell ref="H36:K36"/>
    <mergeCell ref="D37:G37"/>
    <mergeCell ref="H37:K37"/>
    <mergeCell ref="D38:G38"/>
    <mergeCell ref="H38:K38"/>
    <mergeCell ref="D39:G39"/>
    <mergeCell ref="H39:K39"/>
    <mergeCell ref="D40:G40"/>
    <mergeCell ref="H40:K40"/>
    <mergeCell ref="D41:G41"/>
    <mergeCell ref="H41:K41"/>
    <mergeCell ref="D42:G42"/>
    <mergeCell ref="H42:K42"/>
    <mergeCell ref="D43:G43"/>
    <mergeCell ref="H43:K43"/>
    <mergeCell ref="D44:G44"/>
    <mergeCell ref="H44:K44"/>
    <mergeCell ref="D45:G45"/>
    <mergeCell ref="H45:K45"/>
    <mergeCell ref="D46:G46"/>
    <mergeCell ref="H46:K46"/>
    <mergeCell ref="D47:G47"/>
    <mergeCell ref="H47:K47"/>
    <mergeCell ref="D48:G48"/>
    <mergeCell ref="H48:K48"/>
    <mergeCell ref="D49:G49"/>
    <mergeCell ref="H49:K49"/>
    <mergeCell ref="D50:G50"/>
    <mergeCell ref="H50:K50"/>
    <mergeCell ref="D51:G51"/>
    <mergeCell ref="H51:K51"/>
    <mergeCell ref="D52:G52"/>
    <mergeCell ref="H52:K52"/>
    <mergeCell ref="D53:G53"/>
    <mergeCell ref="H53:K53"/>
    <mergeCell ref="D54:G54"/>
    <mergeCell ref="H54:K54"/>
    <mergeCell ref="D55:G55"/>
    <mergeCell ref="H55:K55"/>
    <mergeCell ref="D56:G56"/>
    <mergeCell ref="H56:K56"/>
    <mergeCell ref="D57:G57"/>
    <mergeCell ref="H57:K57"/>
    <mergeCell ref="D58:G58"/>
    <mergeCell ref="H58:K58"/>
    <mergeCell ref="D59:G59"/>
    <mergeCell ref="H59:K59"/>
    <mergeCell ref="D60:G60"/>
    <mergeCell ref="H60:K60"/>
    <mergeCell ref="D61:G61"/>
    <mergeCell ref="H61:K61"/>
    <mergeCell ref="D62:G62"/>
    <mergeCell ref="H62:K62"/>
    <mergeCell ref="D63:G63"/>
    <mergeCell ref="H63:K63"/>
    <mergeCell ref="D64:G64"/>
    <mergeCell ref="H64:K64"/>
    <mergeCell ref="D65:G65"/>
    <mergeCell ref="H65:K65"/>
    <mergeCell ref="D66:G66"/>
    <mergeCell ref="H66:K66"/>
    <mergeCell ref="D67:G67"/>
    <mergeCell ref="H67:K67"/>
    <mergeCell ref="D68:G68"/>
    <mergeCell ref="H68:K68"/>
    <mergeCell ref="D69:G69"/>
    <mergeCell ref="H69:K69"/>
    <mergeCell ref="D70:G70"/>
    <mergeCell ref="H70:K70"/>
    <mergeCell ref="D71:G71"/>
    <mergeCell ref="H71:K71"/>
    <mergeCell ref="D72:G72"/>
    <mergeCell ref="H72:K72"/>
    <mergeCell ref="D73:G73"/>
    <mergeCell ref="H73:K73"/>
    <mergeCell ref="D74:G74"/>
    <mergeCell ref="H74:K74"/>
    <mergeCell ref="D75:G75"/>
    <mergeCell ref="H75:K75"/>
    <mergeCell ref="D76:G76"/>
    <mergeCell ref="H76:K76"/>
    <mergeCell ref="D77:G77"/>
    <mergeCell ref="H77:K77"/>
    <mergeCell ref="A5:A27"/>
    <mergeCell ref="A30:A77"/>
    <mergeCell ref="B30:B63"/>
    <mergeCell ref="B64:B74"/>
    <mergeCell ref="B75:B77"/>
    <mergeCell ref="C30:C44"/>
    <mergeCell ref="C45:C52"/>
    <mergeCell ref="C53:C55"/>
    <mergeCell ref="C56:C63"/>
    <mergeCell ref="C64:C65"/>
    <mergeCell ref="C66:C69"/>
    <mergeCell ref="C70:C73"/>
    <mergeCell ref="C75:C77"/>
    <mergeCell ref="B5:C6"/>
    <mergeCell ref="D5:H6"/>
  </mergeCells>
  <printOptions horizontalCentered="1"/>
  <pageMargins left="0.7486110925674438" right="0.3548611104488373" top="0.5909722447395325" bottom="0.5909722447395325" header="0" footer="0.39375001192092896"/>
  <pageSetup errors="blank" fitToHeight="100" fitToWidth="1" horizontalDpi="600" verticalDpi="600" orientation="landscape" paperSize="9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Zeros="0" workbookViewId="0" topLeftCell="A1">
      <selection activeCell="A1" sqref="A1"/>
    </sheetView>
  </sheetViews>
  <sheetFormatPr defaultColWidth="9.33203125" defaultRowHeight="11.25"/>
  <cols>
    <col min="1" max="1" width="36" style="0" customWidth="1"/>
    <col min="2" max="3" width="11.5" style="0" customWidth="1"/>
    <col min="4" max="4" width="10.33203125" style="0" customWidth="1"/>
    <col min="5" max="5" width="27.16015625" style="0" customWidth="1"/>
    <col min="6" max="6" width="33.83203125" style="0" customWidth="1"/>
    <col min="7" max="9" width="30.16015625" style="0" customWidth="1"/>
    <col min="10" max="10" width="17.66015625" style="0" customWidth="1"/>
    <col min="11" max="11" width="24.83203125" style="0" customWidth="1"/>
    <col min="12" max="12" width="16" style="0" customWidth="1"/>
  </cols>
  <sheetData>
    <row r="1" spans="1:12" ht="15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 t="s">
        <v>525</v>
      </c>
    </row>
    <row r="2" spans="1:12" ht="27.75" customHeight="1">
      <c r="A2" s="3" t="s">
        <v>526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7.2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13" t="s">
        <v>5</v>
      </c>
    </row>
    <row r="4" spans="1:12" s="1" customFormat="1" ht="17.25" customHeight="1">
      <c r="A4" s="6" t="s">
        <v>527</v>
      </c>
      <c r="B4" s="7" t="s">
        <v>528</v>
      </c>
      <c r="C4" s="7"/>
      <c r="D4" s="7"/>
      <c r="E4" s="7" t="s">
        <v>529</v>
      </c>
      <c r="F4" s="7" t="s">
        <v>530</v>
      </c>
      <c r="G4" s="7" t="s">
        <v>428</v>
      </c>
      <c r="H4" s="7" t="s">
        <v>428</v>
      </c>
      <c r="I4" s="7" t="s">
        <v>428</v>
      </c>
      <c r="J4" s="7" t="s">
        <v>428</v>
      </c>
      <c r="K4" s="7" t="s">
        <v>428</v>
      </c>
      <c r="L4" s="7" t="s">
        <v>428</v>
      </c>
    </row>
    <row r="5" spans="1:12" s="1" customFormat="1" ht="17.25" customHeight="1">
      <c r="A5" s="8"/>
      <c r="B5" s="6" t="s">
        <v>531</v>
      </c>
      <c r="C5" s="7" t="s">
        <v>532</v>
      </c>
      <c r="D5" s="7" t="s">
        <v>377</v>
      </c>
      <c r="E5" s="7"/>
      <c r="F5" s="7"/>
      <c r="G5" s="7" t="s">
        <v>533</v>
      </c>
      <c r="H5" s="7" t="s">
        <v>533</v>
      </c>
      <c r="I5" s="14" t="s">
        <v>496</v>
      </c>
      <c r="J5" s="14" t="s">
        <v>496</v>
      </c>
      <c r="K5" s="14" t="s">
        <v>518</v>
      </c>
      <c r="L5" s="14" t="s">
        <v>518</v>
      </c>
    </row>
    <row r="6" spans="1:12" s="1" customFormat="1" ht="17.25" customHeight="1">
      <c r="A6" s="9"/>
      <c r="B6" s="9"/>
      <c r="C6" s="6" t="s">
        <v>81</v>
      </c>
      <c r="D6" s="6"/>
      <c r="E6" s="6" t="s">
        <v>81</v>
      </c>
      <c r="F6" s="6" t="s">
        <v>81</v>
      </c>
      <c r="G6" s="6" t="s">
        <v>426</v>
      </c>
      <c r="H6" s="10" t="s">
        <v>427</v>
      </c>
      <c r="I6" s="10" t="s">
        <v>426</v>
      </c>
      <c r="J6" s="10" t="s">
        <v>427</v>
      </c>
      <c r="K6" s="10" t="s">
        <v>426</v>
      </c>
      <c r="L6" s="10" t="s">
        <v>427</v>
      </c>
    </row>
    <row r="7" spans="1:12" ht="18.75" customHeight="1">
      <c r="A7" s="11" t="s">
        <v>57</v>
      </c>
      <c r="B7" s="12">
        <v>447.623</v>
      </c>
      <c r="C7" s="12">
        <v>447.623</v>
      </c>
      <c r="D7" s="12">
        <f aca="true" t="shared" si="0" ref="D7:D39">B7-C7</f>
        <v>0</v>
      </c>
      <c r="E7" s="11"/>
      <c r="F7" s="11" t="s">
        <v>81</v>
      </c>
      <c r="G7" s="11" t="s">
        <v>81</v>
      </c>
      <c r="H7" s="11" t="s">
        <v>81</v>
      </c>
      <c r="I7" s="11" t="s">
        <v>81</v>
      </c>
      <c r="J7" s="11" t="s">
        <v>81</v>
      </c>
      <c r="K7" s="15" t="s">
        <v>81</v>
      </c>
      <c r="L7" s="15" t="s">
        <v>81</v>
      </c>
    </row>
    <row r="8" spans="1:12" ht="18.75" customHeight="1">
      <c r="A8" s="11" t="s">
        <v>0</v>
      </c>
      <c r="B8" s="12">
        <v>447.623</v>
      </c>
      <c r="C8" s="12">
        <v>447.623</v>
      </c>
      <c r="D8" s="12">
        <f t="shared" si="0"/>
        <v>0</v>
      </c>
      <c r="E8" s="11"/>
      <c r="F8" s="11" t="s">
        <v>81</v>
      </c>
      <c r="G8" s="11" t="s">
        <v>81</v>
      </c>
      <c r="H8" s="11" t="s">
        <v>81</v>
      </c>
      <c r="I8" s="11" t="s">
        <v>81</v>
      </c>
      <c r="J8" s="11" t="s">
        <v>81</v>
      </c>
      <c r="K8" s="15" t="s">
        <v>81</v>
      </c>
      <c r="L8" s="15" t="s">
        <v>81</v>
      </c>
    </row>
    <row r="9" spans="1:12" ht="18.75" customHeight="1">
      <c r="A9" s="11" t="s">
        <v>83</v>
      </c>
      <c r="B9" s="12">
        <v>447.623</v>
      </c>
      <c r="C9" s="12">
        <v>447.623</v>
      </c>
      <c r="D9" s="12">
        <f t="shared" si="0"/>
        <v>0</v>
      </c>
      <c r="E9" s="11"/>
      <c r="F9" s="11" t="s">
        <v>81</v>
      </c>
      <c r="G9" s="11" t="s">
        <v>81</v>
      </c>
      <c r="H9" s="11" t="s">
        <v>81</v>
      </c>
      <c r="I9" s="11" t="s">
        <v>81</v>
      </c>
      <c r="J9" s="11" t="s">
        <v>81</v>
      </c>
      <c r="K9" s="15" t="s">
        <v>81</v>
      </c>
      <c r="L9" s="15" t="s">
        <v>81</v>
      </c>
    </row>
    <row r="10" spans="1:12" ht="18.75" customHeight="1">
      <c r="A10" s="11" t="s">
        <v>534</v>
      </c>
      <c r="B10" s="12">
        <v>56.4</v>
      </c>
      <c r="C10" s="12">
        <v>56.4</v>
      </c>
      <c r="D10" s="12">
        <f t="shared" si="0"/>
        <v>0</v>
      </c>
      <c r="E10" s="11"/>
      <c r="F10" s="11" t="s">
        <v>535</v>
      </c>
      <c r="G10" s="11" t="s">
        <v>536</v>
      </c>
      <c r="H10" s="11" t="s">
        <v>537</v>
      </c>
      <c r="I10" s="11" t="s">
        <v>538</v>
      </c>
      <c r="J10" s="11" t="s">
        <v>539</v>
      </c>
      <c r="K10" s="15" t="s">
        <v>540</v>
      </c>
      <c r="L10" s="15" t="s">
        <v>539</v>
      </c>
    </row>
    <row r="11" spans="1:12" ht="18.75" customHeight="1">
      <c r="A11" s="11" t="s">
        <v>541</v>
      </c>
      <c r="B11" s="12">
        <v>0</v>
      </c>
      <c r="C11" s="12">
        <v>0</v>
      </c>
      <c r="D11" s="12">
        <f t="shared" si="0"/>
        <v>0</v>
      </c>
      <c r="E11" s="11"/>
      <c r="F11" s="11" t="s">
        <v>81</v>
      </c>
      <c r="G11" s="11" t="s">
        <v>542</v>
      </c>
      <c r="H11" s="11" t="s">
        <v>543</v>
      </c>
      <c r="I11" s="11" t="s">
        <v>544</v>
      </c>
      <c r="J11" s="11" t="s">
        <v>545</v>
      </c>
      <c r="K11" s="15" t="s">
        <v>81</v>
      </c>
      <c r="L11" s="15" t="s">
        <v>81</v>
      </c>
    </row>
    <row r="12" spans="1:12" ht="18.75" customHeight="1">
      <c r="A12" s="11" t="s">
        <v>541</v>
      </c>
      <c r="B12" s="12">
        <v>0</v>
      </c>
      <c r="C12" s="12">
        <v>0</v>
      </c>
      <c r="D12" s="12">
        <f t="shared" si="0"/>
        <v>0</v>
      </c>
      <c r="E12" s="11"/>
      <c r="F12" s="11" t="s">
        <v>81</v>
      </c>
      <c r="G12" s="11" t="s">
        <v>546</v>
      </c>
      <c r="H12" s="11" t="s">
        <v>438</v>
      </c>
      <c r="I12" s="11" t="s">
        <v>81</v>
      </c>
      <c r="J12" s="11" t="s">
        <v>81</v>
      </c>
      <c r="K12" s="15" t="s">
        <v>81</v>
      </c>
      <c r="L12" s="15" t="s">
        <v>81</v>
      </c>
    </row>
    <row r="13" spans="1:12" ht="18.75" customHeight="1">
      <c r="A13" s="11" t="s">
        <v>541</v>
      </c>
      <c r="B13" s="12">
        <v>0</v>
      </c>
      <c r="C13" s="12">
        <v>0</v>
      </c>
      <c r="D13" s="12">
        <f t="shared" si="0"/>
        <v>0</v>
      </c>
      <c r="E13" s="11"/>
      <c r="F13" s="11" t="s">
        <v>81</v>
      </c>
      <c r="G13" s="11" t="s">
        <v>547</v>
      </c>
      <c r="H13" s="11" t="s">
        <v>548</v>
      </c>
      <c r="I13" s="11" t="s">
        <v>81</v>
      </c>
      <c r="J13" s="11" t="s">
        <v>81</v>
      </c>
      <c r="K13" s="15" t="s">
        <v>81</v>
      </c>
      <c r="L13" s="15" t="s">
        <v>81</v>
      </c>
    </row>
    <row r="14" spans="1:12" ht="18.75" customHeight="1">
      <c r="A14" s="11" t="s">
        <v>541</v>
      </c>
      <c r="B14" s="12">
        <v>0</v>
      </c>
      <c r="C14" s="12">
        <v>0</v>
      </c>
      <c r="D14" s="12">
        <f t="shared" si="0"/>
        <v>0</v>
      </c>
      <c r="E14" s="11"/>
      <c r="F14" s="11" t="s">
        <v>81</v>
      </c>
      <c r="G14" s="11" t="s">
        <v>478</v>
      </c>
      <c r="H14" s="11" t="s">
        <v>549</v>
      </c>
      <c r="I14" s="11" t="s">
        <v>81</v>
      </c>
      <c r="J14" s="11" t="s">
        <v>81</v>
      </c>
      <c r="K14" s="15" t="s">
        <v>81</v>
      </c>
      <c r="L14" s="15" t="s">
        <v>81</v>
      </c>
    </row>
    <row r="15" spans="1:12" ht="18.75" customHeight="1">
      <c r="A15" s="11" t="s">
        <v>541</v>
      </c>
      <c r="B15" s="12">
        <v>0</v>
      </c>
      <c r="C15" s="12">
        <v>0</v>
      </c>
      <c r="D15" s="12">
        <f t="shared" si="0"/>
        <v>0</v>
      </c>
      <c r="E15" s="11"/>
      <c r="F15" s="11" t="s">
        <v>81</v>
      </c>
      <c r="G15" s="11" t="s">
        <v>550</v>
      </c>
      <c r="H15" s="11" t="s">
        <v>551</v>
      </c>
      <c r="I15" s="11" t="s">
        <v>81</v>
      </c>
      <c r="J15" s="11" t="s">
        <v>81</v>
      </c>
      <c r="K15" s="15" t="s">
        <v>81</v>
      </c>
      <c r="L15" s="15" t="s">
        <v>81</v>
      </c>
    </row>
    <row r="16" spans="1:12" ht="18.75" customHeight="1">
      <c r="A16" s="11" t="s">
        <v>552</v>
      </c>
      <c r="B16" s="12">
        <v>301.223</v>
      </c>
      <c r="C16" s="12">
        <v>301.223</v>
      </c>
      <c r="D16" s="12">
        <f t="shared" si="0"/>
        <v>0</v>
      </c>
      <c r="E16" s="11"/>
      <c r="F16" s="11" t="s">
        <v>553</v>
      </c>
      <c r="G16" s="11" t="s">
        <v>554</v>
      </c>
      <c r="H16" s="11" t="s">
        <v>555</v>
      </c>
      <c r="I16" s="11" t="s">
        <v>556</v>
      </c>
      <c r="J16" s="11" t="s">
        <v>557</v>
      </c>
      <c r="K16" s="15" t="s">
        <v>519</v>
      </c>
      <c r="L16" s="15" t="s">
        <v>539</v>
      </c>
    </row>
    <row r="17" spans="1:12" ht="18.75" customHeight="1">
      <c r="A17" s="11" t="s">
        <v>541</v>
      </c>
      <c r="B17" s="12">
        <v>0</v>
      </c>
      <c r="C17" s="12">
        <v>0</v>
      </c>
      <c r="D17" s="12">
        <f t="shared" si="0"/>
        <v>0</v>
      </c>
      <c r="E17" s="11"/>
      <c r="F17" s="11" t="s">
        <v>81</v>
      </c>
      <c r="G17" s="11" t="s">
        <v>558</v>
      </c>
      <c r="H17" s="11" t="s">
        <v>436</v>
      </c>
      <c r="I17" s="11" t="s">
        <v>559</v>
      </c>
      <c r="J17" s="11" t="s">
        <v>560</v>
      </c>
      <c r="K17" s="15" t="s">
        <v>81</v>
      </c>
      <c r="L17" s="15" t="s">
        <v>81</v>
      </c>
    </row>
    <row r="18" spans="1:12" ht="18.75" customHeight="1">
      <c r="A18" s="11" t="s">
        <v>541</v>
      </c>
      <c r="B18" s="12">
        <v>0</v>
      </c>
      <c r="C18" s="12">
        <v>0</v>
      </c>
      <c r="D18" s="12">
        <f t="shared" si="0"/>
        <v>0</v>
      </c>
      <c r="E18" s="11"/>
      <c r="F18" s="11" t="s">
        <v>81</v>
      </c>
      <c r="G18" s="11" t="s">
        <v>444</v>
      </c>
      <c r="H18" s="11" t="s">
        <v>445</v>
      </c>
      <c r="I18" s="11" t="s">
        <v>561</v>
      </c>
      <c r="J18" s="11" t="s">
        <v>562</v>
      </c>
      <c r="K18" s="15" t="s">
        <v>81</v>
      </c>
      <c r="L18" s="15" t="s">
        <v>81</v>
      </c>
    </row>
    <row r="19" spans="1:12" ht="18.75" customHeight="1">
      <c r="A19" s="11" t="s">
        <v>541</v>
      </c>
      <c r="B19" s="12">
        <v>0</v>
      </c>
      <c r="C19" s="12">
        <v>0</v>
      </c>
      <c r="D19" s="12">
        <f t="shared" si="0"/>
        <v>0</v>
      </c>
      <c r="E19" s="11"/>
      <c r="F19" s="11" t="s">
        <v>81</v>
      </c>
      <c r="G19" s="11" t="s">
        <v>478</v>
      </c>
      <c r="H19" s="11" t="s">
        <v>563</v>
      </c>
      <c r="I19" s="11" t="s">
        <v>498</v>
      </c>
      <c r="J19" s="11" t="s">
        <v>564</v>
      </c>
      <c r="K19" s="15" t="s">
        <v>81</v>
      </c>
      <c r="L19" s="15" t="s">
        <v>81</v>
      </c>
    </row>
    <row r="20" spans="1:12" ht="18.75" customHeight="1">
      <c r="A20" s="11" t="s">
        <v>541</v>
      </c>
      <c r="B20" s="12">
        <v>0</v>
      </c>
      <c r="C20" s="12">
        <v>0</v>
      </c>
      <c r="D20" s="12">
        <f t="shared" si="0"/>
        <v>0</v>
      </c>
      <c r="E20" s="11"/>
      <c r="F20" s="11" t="s">
        <v>81</v>
      </c>
      <c r="G20" s="11" t="s">
        <v>565</v>
      </c>
      <c r="H20" s="11" t="s">
        <v>491</v>
      </c>
      <c r="I20" s="11" t="s">
        <v>566</v>
      </c>
      <c r="J20" s="11" t="s">
        <v>567</v>
      </c>
      <c r="K20" s="15" t="s">
        <v>81</v>
      </c>
      <c r="L20" s="15" t="s">
        <v>81</v>
      </c>
    </row>
    <row r="21" spans="1:12" ht="18.75" customHeight="1">
      <c r="A21" s="11" t="s">
        <v>541</v>
      </c>
      <c r="B21" s="12">
        <v>0</v>
      </c>
      <c r="C21" s="12">
        <v>0</v>
      </c>
      <c r="D21" s="12">
        <f t="shared" si="0"/>
        <v>0</v>
      </c>
      <c r="E21" s="11"/>
      <c r="F21" s="11" t="s">
        <v>81</v>
      </c>
      <c r="G21" s="11" t="s">
        <v>468</v>
      </c>
      <c r="H21" s="11" t="s">
        <v>537</v>
      </c>
      <c r="I21" s="11" t="s">
        <v>81</v>
      </c>
      <c r="J21" s="11" t="s">
        <v>81</v>
      </c>
      <c r="K21" s="15" t="s">
        <v>81</v>
      </c>
      <c r="L21" s="15" t="s">
        <v>81</v>
      </c>
    </row>
    <row r="22" spans="1:12" ht="18.75" customHeight="1">
      <c r="A22" s="11" t="s">
        <v>541</v>
      </c>
      <c r="B22" s="12">
        <v>0</v>
      </c>
      <c r="C22" s="12">
        <v>0</v>
      </c>
      <c r="D22" s="12">
        <f t="shared" si="0"/>
        <v>0</v>
      </c>
      <c r="E22" s="11"/>
      <c r="F22" s="11" t="s">
        <v>81</v>
      </c>
      <c r="G22" s="11" t="s">
        <v>568</v>
      </c>
      <c r="H22" s="11" t="s">
        <v>569</v>
      </c>
      <c r="I22" s="11" t="s">
        <v>81</v>
      </c>
      <c r="J22" s="11" t="s">
        <v>81</v>
      </c>
      <c r="K22" s="15" t="s">
        <v>81</v>
      </c>
      <c r="L22" s="15" t="s">
        <v>81</v>
      </c>
    </row>
    <row r="23" spans="1:12" ht="18.75" customHeight="1">
      <c r="A23" s="11" t="s">
        <v>541</v>
      </c>
      <c r="B23" s="12">
        <v>0</v>
      </c>
      <c r="C23" s="12">
        <v>0</v>
      </c>
      <c r="D23" s="12">
        <f t="shared" si="0"/>
        <v>0</v>
      </c>
      <c r="E23" s="11"/>
      <c r="F23" s="11" t="s">
        <v>81</v>
      </c>
      <c r="G23" s="11" t="s">
        <v>469</v>
      </c>
      <c r="H23" s="11" t="s">
        <v>570</v>
      </c>
      <c r="I23" s="11" t="s">
        <v>81</v>
      </c>
      <c r="J23" s="11" t="s">
        <v>81</v>
      </c>
      <c r="K23" s="15" t="s">
        <v>81</v>
      </c>
      <c r="L23" s="15" t="s">
        <v>81</v>
      </c>
    </row>
    <row r="24" spans="1:12" ht="18.75" customHeight="1">
      <c r="A24" s="11" t="s">
        <v>541</v>
      </c>
      <c r="B24" s="12">
        <v>0</v>
      </c>
      <c r="C24" s="12">
        <v>0</v>
      </c>
      <c r="D24" s="12">
        <f t="shared" si="0"/>
        <v>0</v>
      </c>
      <c r="E24" s="11"/>
      <c r="F24" s="11" t="s">
        <v>81</v>
      </c>
      <c r="G24" s="11" t="s">
        <v>571</v>
      </c>
      <c r="H24" s="11" t="s">
        <v>457</v>
      </c>
      <c r="I24" s="11" t="s">
        <v>81</v>
      </c>
      <c r="J24" s="11" t="s">
        <v>81</v>
      </c>
      <c r="K24" s="15" t="s">
        <v>81</v>
      </c>
      <c r="L24" s="15" t="s">
        <v>81</v>
      </c>
    </row>
    <row r="25" spans="1:12" ht="18.75" customHeight="1">
      <c r="A25" s="11" t="s">
        <v>541</v>
      </c>
      <c r="B25" s="12">
        <v>0</v>
      </c>
      <c r="C25" s="12">
        <v>0</v>
      </c>
      <c r="D25" s="12">
        <f t="shared" si="0"/>
        <v>0</v>
      </c>
      <c r="E25" s="11"/>
      <c r="F25" s="11" t="s">
        <v>81</v>
      </c>
      <c r="G25" s="11" t="s">
        <v>484</v>
      </c>
      <c r="H25" s="11" t="s">
        <v>572</v>
      </c>
      <c r="I25" s="11" t="s">
        <v>81</v>
      </c>
      <c r="J25" s="11" t="s">
        <v>81</v>
      </c>
      <c r="K25" s="15" t="s">
        <v>81</v>
      </c>
      <c r="L25" s="15" t="s">
        <v>81</v>
      </c>
    </row>
    <row r="26" spans="1:12" ht="18.75" customHeight="1">
      <c r="A26" s="11" t="s">
        <v>573</v>
      </c>
      <c r="B26" s="12">
        <v>90</v>
      </c>
      <c r="C26" s="12">
        <v>90</v>
      </c>
      <c r="D26" s="12">
        <f t="shared" si="0"/>
        <v>0</v>
      </c>
      <c r="E26" s="11"/>
      <c r="F26" s="11" t="s">
        <v>574</v>
      </c>
      <c r="G26" s="11" t="s">
        <v>575</v>
      </c>
      <c r="H26" s="11" t="s">
        <v>576</v>
      </c>
      <c r="I26" s="11" t="s">
        <v>505</v>
      </c>
      <c r="J26" s="11" t="s">
        <v>577</v>
      </c>
      <c r="K26" s="15" t="s">
        <v>578</v>
      </c>
      <c r="L26" s="15" t="s">
        <v>539</v>
      </c>
    </row>
    <row r="27" spans="1:12" ht="18.75" customHeight="1">
      <c r="A27" s="11" t="s">
        <v>541</v>
      </c>
      <c r="B27" s="12">
        <v>0</v>
      </c>
      <c r="C27" s="12">
        <v>0</v>
      </c>
      <c r="D27" s="12">
        <f t="shared" si="0"/>
        <v>0</v>
      </c>
      <c r="E27" s="11"/>
      <c r="F27" s="11" t="s">
        <v>81</v>
      </c>
      <c r="G27" s="11" t="s">
        <v>474</v>
      </c>
      <c r="H27" s="11" t="s">
        <v>475</v>
      </c>
      <c r="I27" s="11" t="s">
        <v>514</v>
      </c>
      <c r="J27" s="11" t="s">
        <v>567</v>
      </c>
      <c r="K27" s="15" t="s">
        <v>81</v>
      </c>
      <c r="L27" s="15" t="s">
        <v>81</v>
      </c>
    </row>
    <row r="28" spans="1:12" ht="18.75" customHeight="1">
      <c r="A28" s="11" t="s">
        <v>541</v>
      </c>
      <c r="B28" s="12">
        <v>0</v>
      </c>
      <c r="C28" s="12">
        <v>0</v>
      </c>
      <c r="D28" s="12">
        <f t="shared" si="0"/>
        <v>0</v>
      </c>
      <c r="E28" s="11"/>
      <c r="F28" s="11" t="s">
        <v>81</v>
      </c>
      <c r="G28" s="11" t="s">
        <v>579</v>
      </c>
      <c r="H28" s="11" t="s">
        <v>580</v>
      </c>
      <c r="I28" s="11" t="s">
        <v>503</v>
      </c>
      <c r="J28" s="11" t="s">
        <v>581</v>
      </c>
      <c r="K28" s="15" t="s">
        <v>81</v>
      </c>
      <c r="L28" s="15" t="s">
        <v>81</v>
      </c>
    </row>
    <row r="29" spans="1:12" ht="18.75" customHeight="1">
      <c r="A29" s="11" t="s">
        <v>541</v>
      </c>
      <c r="B29" s="12">
        <v>0</v>
      </c>
      <c r="C29" s="12">
        <v>0</v>
      </c>
      <c r="D29" s="12">
        <f t="shared" si="0"/>
        <v>0</v>
      </c>
      <c r="E29" s="11"/>
      <c r="F29" s="11" t="s">
        <v>81</v>
      </c>
      <c r="G29" s="11" t="s">
        <v>450</v>
      </c>
      <c r="H29" s="11" t="s">
        <v>451</v>
      </c>
      <c r="I29" s="11" t="s">
        <v>582</v>
      </c>
      <c r="J29" s="11" t="s">
        <v>562</v>
      </c>
      <c r="K29" s="15" t="s">
        <v>81</v>
      </c>
      <c r="L29" s="15" t="s">
        <v>81</v>
      </c>
    </row>
    <row r="30" spans="1:12" ht="18.75" customHeight="1">
      <c r="A30" s="11" t="s">
        <v>541</v>
      </c>
      <c r="B30" s="12">
        <v>0</v>
      </c>
      <c r="C30" s="12">
        <v>0</v>
      </c>
      <c r="D30" s="12">
        <f t="shared" si="0"/>
        <v>0</v>
      </c>
      <c r="E30" s="11"/>
      <c r="F30" s="11" t="s">
        <v>81</v>
      </c>
      <c r="G30" s="11" t="s">
        <v>583</v>
      </c>
      <c r="H30" s="11" t="s">
        <v>447</v>
      </c>
      <c r="I30" s="11" t="s">
        <v>584</v>
      </c>
      <c r="J30" s="11" t="s">
        <v>537</v>
      </c>
      <c r="K30" s="15" t="s">
        <v>81</v>
      </c>
      <c r="L30" s="15" t="s">
        <v>81</v>
      </c>
    </row>
    <row r="31" spans="1:12" ht="18.75" customHeight="1">
      <c r="A31" s="11" t="s">
        <v>541</v>
      </c>
      <c r="B31" s="12">
        <v>0</v>
      </c>
      <c r="C31" s="12">
        <v>0</v>
      </c>
      <c r="D31" s="12">
        <f t="shared" si="0"/>
        <v>0</v>
      </c>
      <c r="E31" s="11"/>
      <c r="F31" s="11" t="s">
        <v>81</v>
      </c>
      <c r="G31" s="11" t="s">
        <v>585</v>
      </c>
      <c r="H31" s="11" t="s">
        <v>443</v>
      </c>
      <c r="I31" s="11" t="s">
        <v>81</v>
      </c>
      <c r="J31" s="11" t="s">
        <v>81</v>
      </c>
      <c r="K31" s="15" t="s">
        <v>81</v>
      </c>
      <c r="L31" s="15" t="s">
        <v>81</v>
      </c>
    </row>
    <row r="32" spans="1:12" ht="18.75" customHeight="1">
      <c r="A32" s="11" t="s">
        <v>541</v>
      </c>
      <c r="B32" s="12">
        <v>0</v>
      </c>
      <c r="C32" s="12">
        <v>0</v>
      </c>
      <c r="D32" s="12">
        <f t="shared" si="0"/>
        <v>0</v>
      </c>
      <c r="E32" s="11"/>
      <c r="F32" s="11" t="s">
        <v>81</v>
      </c>
      <c r="G32" s="11" t="s">
        <v>586</v>
      </c>
      <c r="H32" s="11" t="s">
        <v>587</v>
      </c>
      <c r="I32" s="11" t="s">
        <v>81</v>
      </c>
      <c r="J32" s="11" t="s">
        <v>81</v>
      </c>
      <c r="K32" s="15" t="s">
        <v>81</v>
      </c>
      <c r="L32" s="15" t="s">
        <v>81</v>
      </c>
    </row>
    <row r="33" spans="1:12" ht="18.75" customHeight="1">
      <c r="A33" s="11" t="s">
        <v>541</v>
      </c>
      <c r="B33" s="12">
        <v>0</v>
      </c>
      <c r="C33" s="12">
        <v>0</v>
      </c>
      <c r="D33" s="12">
        <f t="shared" si="0"/>
        <v>0</v>
      </c>
      <c r="E33" s="11"/>
      <c r="F33" s="11" t="s">
        <v>81</v>
      </c>
      <c r="G33" s="11" t="s">
        <v>588</v>
      </c>
      <c r="H33" s="11" t="s">
        <v>463</v>
      </c>
      <c r="I33" s="11" t="s">
        <v>81</v>
      </c>
      <c r="J33" s="11" t="s">
        <v>81</v>
      </c>
      <c r="K33" s="15" t="s">
        <v>81</v>
      </c>
      <c r="L33" s="15" t="s">
        <v>81</v>
      </c>
    </row>
    <row r="34" spans="1:12" ht="18.75" customHeight="1">
      <c r="A34" s="11" t="s">
        <v>541</v>
      </c>
      <c r="B34" s="12">
        <v>0</v>
      </c>
      <c r="C34" s="12">
        <v>0</v>
      </c>
      <c r="D34" s="12">
        <f t="shared" si="0"/>
        <v>0</v>
      </c>
      <c r="E34" s="11"/>
      <c r="F34" s="11" t="s">
        <v>81</v>
      </c>
      <c r="G34" s="11" t="s">
        <v>478</v>
      </c>
      <c r="H34" s="11" t="s">
        <v>479</v>
      </c>
      <c r="I34" s="11" t="s">
        <v>81</v>
      </c>
      <c r="J34" s="11" t="s">
        <v>81</v>
      </c>
      <c r="K34" s="15" t="s">
        <v>81</v>
      </c>
      <c r="L34" s="15" t="s">
        <v>81</v>
      </c>
    </row>
    <row r="35" spans="1:12" ht="18.75" customHeight="1">
      <c r="A35" s="11" t="s">
        <v>541</v>
      </c>
      <c r="B35" s="12">
        <v>0</v>
      </c>
      <c r="C35" s="12">
        <v>0</v>
      </c>
      <c r="D35" s="12">
        <f t="shared" si="0"/>
        <v>0</v>
      </c>
      <c r="E35" s="11"/>
      <c r="F35" s="11" t="s">
        <v>81</v>
      </c>
      <c r="G35" s="11" t="s">
        <v>454</v>
      </c>
      <c r="H35" s="11" t="s">
        <v>455</v>
      </c>
      <c r="I35" s="11" t="s">
        <v>81</v>
      </c>
      <c r="J35" s="11" t="s">
        <v>81</v>
      </c>
      <c r="K35" s="15" t="s">
        <v>81</v>
      </c>
      <c r="L35" s="15" t="s">
        <v>81</v>
      </c>
    </row>
    <row r="36" spans="1:12" ht="18.75" customHeight="1">
      <c r="A36" s="11" t="s">
        <v>541</v>
      </c>
      <c r="B36" s="12">
        <v>0</v>
      </c>
      <c r="C36" s="12">
        <v>0</v>
      </c>
      <c r="D36" s="12">
        <f t="shared" si="0"/>
        <v>0</v>
      </c>
      <c r="E36" s="11"/>
      <c r="F36" s="11" t="s">
        <v>81</v>
      </c>
      <c r="G36" s="11" t="s">
        <v>589</v>
      </c>
      <c r="H36" s="11" t="s">
        <v>590</v>
      </c>
      <c r="I36" s="11" t="s">
        <v>81</v>
      </c>
      <c r="J36" s="11" t="s">
        <v>81</v>
      </c>
      <c r="K36" s="15" t="s">
        <v>81</v>
      </c>
      <c r="L36" s="15" t="s">
        <v>81</v>
      </c>
    </row>
    <row r="37" spans="1:12" ht="18.75" customHeight="1">
      <c r="A37" s="11" t="s">
        <v>541</v>
      </c>
      <c r="B37" s="12">
        <v>0</v>
      </c>
      <c r="C37" s="12">
        <v>0</v>
      </c>
      <c r="D37" s="12">
        <f t="shared" si="0"/>
        <v>0</v>
      </c>
      <c r="E37" s="11"/>
      <c r="F37" s="11" t="s">
        <v>81</v>
      </c>
      <c r="G37" s="11" t="s">
        <v>467</v>
      </c>
      <c r="H37" s="11" t="s">
        <v>463</v>
      </c>
      <c r="I37" s="11" t="s">
        <v>81</v>
      </c>
      <c r="J37" s="11" t="s">
        <v>81</v>
      </c>
      <c r="K37" s="15" t="s">
        <v>81</v>
      </c>
      <c r="L37" s="15" t="s">
        <v>81</v>
      </c>
    </row>
    <row r="38" spans="1:12" ht="18.75" customHeight="1">
      <c r="A38" s="11" t="s">
        <v>541</v>
      </c>
      <c r="B38" s="12">
        <v>0</v>
      </c>
      <c r="C38" s="12">
        <v>0</v>
      </c>
      <c r="D38" s="12">
        <f t="shared" si="0"/>
        <v>0</v>
      </c>
      <c r="E38" s="11"/>
      <c r="F38" s="11" t="s">
        <v>81</v>
      </c>
      <c r="G38" s="11" t="s">
        <v>591</v>
      </c>
      <c r="H38" s="11" t="s">
        <v>592</v>
      </c>
      <c r="I38" s="11" t="s">
        <v>81</v>
      </c>
      <c r="J38" s="11" t="s">
        <v>81</v>
      </c>
      <c r="K38" s="15" t="s">
        <v>81</v>
      </c>
      <c r="L38" s="15" t="s">
        <v>81</v>
      </c>
    </row>
    <row r="39" spans="1:12" ht="18.75" customHeight="1">
      <c r="A39" s="11" t="s">
        <v>541</v>
      </c>
      <c r="B39" s="12">
        <v>0</v>
      </c>
      <c r="C39" s="12">
        <v>0</v>
      </c>
      <c r="D39" s="12">
        <f t="shared" si="0"/>
        <v>0</v>
      </c>
      <c r="E39" s="11"/>
      <c r="F39" s="11" t="s">
        <v>81</v>
      </c>
      <c r="G39" s="11" t="s">
        <v>440</v>
      </c>
      <c r="H39" s="11" t="s">
        <v>441</v>
      </c>
      <c r="I39" s="11" t="s">
        <v>81</v>
      </c>
      <c r="J39" s="11" t="s">
        <v>81</v>
      </c>
      <c r="K39" s="15" t="s">
        <v>81</v>
      </c>
      <c r="L39" s="15" t="s">
        <v>81</v>
      </c>
    </row>
  </sheetData>
  <sheetProtection/>
  <mergeCells count="12">
    <mergeCell ref="A2:L2"/>
    <mergeCell ref="B4:D4"/>
    <mergeCell ref="G4:L4"/>
    <mergeCell ref="G5:H5"/>
    <mergeCell ref="I5:J5"/>
    <mergeCell ref="K5:L5"/>
    <mergeCell ref="A4:A6"/>
    <mergeCell ref="B5:B6"/>
    <mergeCell ref="C5:C6"/>
    <mergeCell ref="D5:D6"/>
    <mergeCell ref="E4:E6"/>
    <mergeCell ref="F4:F6"/>
  </mergeCells>
  <printOptions horizontalCentered="1"/>
  <pageMargins left="0.39375001192092896" right="0.39375001192092896" top="0.7875000238418579" bottom="0.39375001192092896" header="0" footer="0"/>
  <pageSetup errors="blank" fitToHeight="2" fitToWidth="1" horizontalDpi="600" verticalDpi="600" orientation="landscape" paperSize="9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138"/>
      <c r="B1" s="138"/>
      <c r="C1" s="138"/>
      <c r="D1" s="54" t="s">
        <v>2</v>
      </c>
    </row>
    <row r="2" spans="1:4" ht="22.5" customHeight="1">
      <c r="A2" s="50" t="s">
        <v>3</v>
      </c>
      <c r="B2" s="50"/>
      <c r="C2" s="50"/>
      <c r="D2" s="50"/>
    </row>
    <row r="3" spans="1:4" ht="20.25" customHeight="1">
      <c r="A3" s="139" t="s">
        <v>4</v>
      </c>
      <c r="B3" s="140"/>
      <c r="C3" s="75"/>
      <c r="D3" s="54" t="s">
        <v>5</v>
      </c>
    </row>
    <row r="4" spans="1:4" ht="15" customHeight="1">
      <c r="A4" s="141" t="s">
        <v>6</v>
      </c>
      <c r="B4" s="142"/>
      <c r="C4" s="141" t="s">
        <v>7</v>
      </c>
      <c r="D4" s="142"/>
    </row>
    <row r="5" spans="1:4" ht="15" customHeight="1">
      <c r="A5" s="144" t="s">
        <v>8</v>
      </c>
      <c r="B5" s="145" t="s">
        <v>9</v>
      </c>
      <c r="C5" s="144" t="s">
        <v>8</v>
      </c>
      <c r="D5" s="146" t="s">
        <v>9</v>
      </c>
    </row>
    <row r="6" spans="1:4" ht="15" customHeight="1">
      <c r="A6" s="148" t="s">
        <v>10</v>
      </c>
      <c r="B6" s="214">
        <v>1920.13831</v>
      </c>
      <c r="C6" s="161" t="s">
        <v>11</v>
      </c>
      <c r="D6" s="215">
        <v>1669.555966</v>
      </c>
    </row>
    <row r="7" spans="1:4" ht="15" customHeight="1">
      <c r="A7" s="148" t="s">
        <v>12</v>
      </c>
      <c r="B7" s="214">
        <v>0</v>
      </c>
      <c r="C7" s="161" t="s">
        <v>13</v>
      </c>
      <c r="D7" s="215">
        <v>0</v>
      </c>
    </row>
    <row r="8" spans="1:4" ht="15" customHeight="1">
      <c r="A8" s="148" t="s">
        <v>14</v>
      </c>
      <c r="B8" s="214">
        <v>0</v>
      </c>
      <c r="C8" s="161" t="s">
        <v>15</v>
      </c>
      <c r="D8" s="215">
        <v>0</v>
      </c>
    </row>
    <row r="9" spans="1:4" ht="15" customHeight="1">
      <c r="A9" s="148" t="s">
        <v>16</v>
      </c>
      <c r="B9" s="214">
        <v>0</v>
      </c>
      <c r="C9" s="161" t="s">
        <v>17</v>
      </c>
      <c r="D9" s="215">
        <v>0</v>
      </c>
    </row>
    <row r="10" spans="1:4" ht="15" customHeight="1">
      <c r="A10" s="148" t="s">
        <v>18</v>
      </c>
      <c r="B10" s="214">
        <v>0</v>
      </c>
      <c r="C10" s="161" t="s">
        <v>19</v>
      </c>
      <c r="D10" s="215">
        <v>0</v>
      </c>
    </row>
    <row r="11" spans="1:4" ht="15" customHeight="1">
      <c r="A11" s="148" t="s">
        <v>20</v>
      </c>
      <c r="B11" s="214">
        <v>0</v>
      </c>
      <c r="C11" s="161" t="s">
        <v>21</v>
      </c>
      <c r="D11" s="215">
        <v>0</v>
      </c>
    </row>
    <row r="12" spans="1:4" ht="15" customHeight="1">
      <c r="A12" s="148"/>
      <c r="B12" s="214"/>
      <c r="C12" s="161" t="s">
        <v>22</v>
      </c>
      <c r="D12" s="215">
        <v>0</v>
      </c>
    </row>
    <row r="13" spans="1:4" ht="15" customHeight="1">
      <c r="A13" s="156"/>
      <c r="B13" s="214"/>
      <c r="C13" s="161" t="s">
        <v>23</v>
      </c>
      <c r="D13" s="215">
        <v>112.262586</v>
      </c>
    </row>
    <row r="14" spans="1:4" ht="15" customHeight="1">
      <c r="A14" s="156"/>
      <c r="B14" s="214"/>
      <c r="C14" s="161" t="s">
        <v>24</v>
      </c>
      <c r="D14" s="215">
        <v>0</v>
      </c>
    </row>
    <row r="15" spans="1:4" ht="15" customHeight="1">
      <c r="A15" s="156"/>
      <c r="B15" s="157"/>
      <c r="C15" s="161" t="s">
        <v>25</v>
      </c>
      <c r="D15" s="215">
        <v>54.122818</v>
      </c>
    </row>
    <row r="16" spans="1:4" ht="15" customHeight="1">
      <c r="A16" s="156"/>
      <c r="B16" s="154"/>
      <c r="C16" s="161" t="s">
        <v>26</v>
      </c>
      <c r="D16" s="215">
        <v>0</v>
      </c>
    </row>
    <row r="17" spans="1:4" ht="15" customHeight="1">
      <c r="A17" s="156"/>
      <c r="B17" s="154"/>
      <c r="C17" s="161" t="s">
        <v>27</v>
      </c>
      <c r="D17" s="215">
        <v>0</v>
      </c>
    </row>
    <row r="18" spans="1:4" ht="15" customHeight="1">
      <c r="A18" s="156"/>
      <c r="B18" s="154"/>
      <c r="C18" s="161" t="s">
        <v>28</v>
      </c>
      <c r="D18" s="215">
        <v>0</v>
      </c>
    </row>
    <row r="19" spans="1:4" ht="15" customHeight="1">
      <c r="A19" s="156"/>
      <c r="B19" s="154"/>
      <c r="C19" s="161" t="s">
        <v>29</v>
      </c>
      <c r="D19" s="215">
        <v>0</v>
      </c>
    </row>
    <row r="20" spans="1:4" ht="15" customHeight="1">
      <c r="A20" s="156"/>
      <c r="B20" s="154"/>
      <c r="C20" s="161" t="s">
        <v>30</v>
      </c>
      <c r="D20" s="215">
        <v>0</v>
      </c>
    </row>
    <row r="21" spans="1:4" ht="15" customHeight="1">
      <c r="A21" s="156"/>
      <c r="B21" s="154"/>
      <c r="C21" s="161" t="s">
        <v>31</v>
      </c>
      <c r="D21" s="215">
        <v>0</v>
      </c>
    </row>
    <row r="22" spans="1:4" ht="15" customHeight="1">
      <c r="A22" s="156"/>
      <c r="B22" s="154"/>
      <c r="C22" s="161" t="s">
        <v>32</v>
      </c>
      <c r="D22" s="215">
        <v>0</v>
      </c>
    </row>
    <row r="23" spans="1:4" ht="15" customHeight="1">
      <c r="A23" s="156"/>
      <c r="B23" s="154"/>
      <c r="C23" s="161" t="s">
        <v>33</v>
      </c>
      <c r="D23" s="215">
        <v>0</v>
      </c>
    </row>
    <row r="24" spans="1:4" ht="15" customHeight="1">
      <c r="A24" s="156"/>
      <c r="B24" s="154"/>
      <c r="C24" s="161" t="s">
        <v>34</v>
      </c>
      <c r="D24" s="215">
        <v>0</v>
      </c>
    </row>
    <row r="25" spans="1:4" ht="15" customHeight="1">
      <c r="A25" s="156"/>
      <c r="B25" s="154"/>
      <c r="C25" s="161" t="s">
        <v>35</v>
      </c>
      <c r="D25" s="215">
        <v>84.19694</v>
      </c>
    </row>
    <row r="26" spans="1:4" ht="15" customHeight="1">
      <c r="A26" s="148"/>
      <c r="B26" s="154"/>
      <c r="C26" s="161" t="s">
        <v>36</v>
      </c>
      <c r="D26" s="215">
        <v>0</v>
      </c>
    </row>
    <row r="27" spans="1:4" ht="15" customHeight="1">
      <c r="A27" s="148"/>
      <c r="B27" s="154"/>
      <c r="C27" s="161" t="s">
        <v>37</v>
      </c>
      <c r="D27" s="215">
        <v>0</v>
      </c>
    </row>
    <row r="28" spans="1:4" ht="15" customHeight="1">
      <c r="A28" s="148"/>
      <c r="B28" s="154"/>
      <c r="C28" s="161" t="s">
        <v>38</v>
      </c>
      <c r="D28" s="215">
        <v>0</v>
      </c>
    </row>
    <row r="29" spans="1:4" ht="15" customHeight="1">
      <c r="A29" s="148"/>
      <c r="B29" s="154"/>
      <c r="C29" s="161" t="s">
        <v>39</v>
      </c>
      <c r="D29" s="215">
        <v>0</v>
      </c>
    </row>
    <row r="30" spans="1:4" ht="15" customHeight="1">
      <c r="A30" s="148"/>
      <c r="B30" s="154"/>
      <c r="C30" s="161" t="s">
        <v>40</v>
      </c>
      <c r="D30" s="215">
        <v>0</v>
      </c>
    </row>
    <row r="31" spans="1:4" ht="15" customHeight="1">
      <c r="A31" s="148"/>
      <c r="B31" s="154"/>
      <c r="C31" s="161" t="s">
        <v>41</v>
      </c>
      <c r="D31" s="215">
        <v>0</v>
      </c>
    </row>
    <row r="32" spans="1:4" ht="15" customHeight="1">
      <c r="A32" s="148"/>
      <c r="B32" s="154"/>
      <c r="C32" s="161" t="s">
        <v>42</v>
      </c>
      <c r="D32" s="215">
        <v>0</v>
      </c>
    </row>
    <row r="33" spans="1:4" ht="15" customHeight="1">
      <c r="A33" s="148"/>
      <c r="B33" s="154"/>
      <c r="C33" s="161" t="s">
        <v>43</v>
      </c>
      <c r="D33" s="215">
        <v>0</v>
      </c>
    </row>
    <row r="34" spans="1:4" ht="15" customHeight="1">
      <c r="A34" s="148"/>
      <c r="B34" s="154"/>
      <c r="C34" s="161" t="s">
        <v>44</v>
      </c>
      <c r="D34" s="216">
        <v>0</v>
      </c>
    </row>
    <row r="35" spans="1:4" ht="15" customHeight="1">
      <c r="A35" s="148"/>
      <c r="B35" s="154"/>
      <c r="C35" s="161"/>
      <c r="D35" s="216"/>
    </row>
    <row r="36" spans="1:4" ht="15" customHeight="1">
      <c r="A36" s="158" t="s">
        <v>45</v>
      </c>
      <c r="B36" s="159">
        <f>SUM(B6:B33)</f>
        <v>1920.13831</v>
      </c>
      <c r="C36" s="168" t="s">
        <v>46</v>
      </c>
      <c r="D36" s="216">
        <f>SUM(D6:D34)</f>
        <v>1920.13831</v>
      </c>
    </row>
    <row r="37" spans="1:4" ht="15" customHeight="1">
      <c r="A37" s="148" t="s">
        <v>47</v>
      </c>
      <c r="B37" s="154"/>
      <c r="C37" s="161" t="s">
        <v>48</v>
      </c>
      <c r="D37" s="215"/>
    </row>
    <row r="38" spans="1:4" ht="15" customHeight="1">
      <c r="A38" s="148" t="s">
        <v>49</v>
      </c>
      <c r="B38" s="154">
        <v>0</v>
      </c>
      <c r="C38" s="161" t="s">
        <v>50</v>
      </c>
      <c r="D38" s="215"/>
    </row>
    <row r="39" spans="1:4" ht="15" customHeight="1">
      <c r="A39" s="148"/>
      <c r="B39" s="154"/>
      <c r="C39" s="161" t="s">
        <v>51</v>
      </c>
      <c r="D39" s="215"/>
    </row>
    <row r="40" spans="1:4" ht="15" customHeight="1">
      <c r="A40" s="148"/>
      <c r="B40" s="159"/>
      <c r="C40" s="161"/>
      <c r="D40" s="216"/>
    </row>
    <row r="41" spans="1:4" ht="15" customHeight="1">
      <c r="A41" s="158" t="s">
        <v>52</v>
      </c>
      <c r="B41" s="167">
        <f>SUM(B36:B38)</f>
        <v>1920.13831</v>
      </c>
      <c r="C41" s="168" t="s">
        <v>53</v>
      </c>
      <c r="D41" s="216">
        <f>SUM(D36,D37,D39)</f>
        <v>1920.13831</v>
      </c>
    </row>
    <row r="42" spans="1:4" ht="20.25" customHeight="1">
      <c r="A42" s="171"/>
      <c r="B42" s="217"/>
      <c r="C42" s="173"/>
      <c r="D42" s="218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workbookViewId="0" topLeftCell="A7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3" width="11" style="0" customWidth="1"/>
    <col min="14" max="18" width="6.5" style="0" customWidth="1"/>
    <col min="19" max="20" width="11" style="0" customWidth="1"/>
  </cols>
  <sheetData>
    <row r="1" spans="1:20" ht="19.5" customHeight="1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208"/>
      <c r="T1" s="209" t="s">
        <v>54</v>
      </c>
    </row>
    <row r="2" spans="1:20" ht="28.5" customHeight="1">
      <c r="A2" s="50" t="s">
        <v>55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ht="19.5" customHeight="1">
      <c r="A3" s="195" t="s">
        <v>4</v>
      </c>
      <c r="B3" s="195"/>
      <c r="C3" s="195"/>
      <c r="D3" s="195"/>
      <c r="E3" s="52"/>
      <c r="F3" s="78"/>
      <c r="G3" s="78"/>
      <c r="H3" s="78"/>
      <c r="I3" s="78"/>
      <c r="J3" s="137"/>
      <c r="K3" s="137"/>
      <c r="L3" s="137"/>
      <c r="M3" s="137"/>
      <c r="N3" s="137"/>
      <c r="O3" s="137"/>
      <c r="P3" s="137"/>
      <c r="Q3" s="137"/>
      <c r="R3" s="137"/>
      <c r="S3" s="210"/>
      <c r="T3" s="54" t="s">
        <v>5</v>
      </c>
    </row>
    <row r="4" spans="1:20" ht="19.5" customHeight="1">
      <c r="A4" s="55" t="s">
        <v>56</v>
      </c>
      <c r="B4" s="56"/>
      <c r="C4" s="56"/>
      <c r="D4" s="56"/>
      <c r="E4" s="57"/>
      <c r="F4" s="105" t="s">
        <v>57</v>
      </c>
      <c r="G4" s="79" t="s">
        <v>58</v>
      </c>
      <c r="H4" s="131" t="s">
        <v>59</v>
      </c>
      <c r="I4" s="132"/>
      <c r="J4" s="136"/>
      <c r="K4" s="105" t="s">
        <v>60</v>
      </c>
      <c r="L4" s="62"/>
      <c r="M4" s="198" t="s">
        <v>61</v>
      </c>
      <c r="N4" s="199" t="s">
        <v>62</v>
      </c>
      <c r="O4" s="200"/>
      <c r="P4" s="200"/>
      <c r="Q4" s="200"/>
      <c r="R4" s="211"/>
      <c r="S4" s="105" t="s">
        <v>63</v>
      </c>
      <c r="T4" s="62" t="s">
        <v>64</v>
      </c>
    </row>
    <row r="5" spans="1:20" ht="19.5" customHeight="1">
      <c r="A5" s="55" t="s">
        <v>65</v>
      </c>
      <c r="B5" s="56"/>
      <c r="C5" s="57"/>
      <c r="D5" s="107" t="s">
        <v>66</v>
      </c>
      <c r="E5" s="61" t="s">
        <v>67</v>
      </c>
      <c r="F5" s="62"/>
      <c r="G5" s="79"/>
      <c r="H5" s="196" t="s">
        <v>68</v>
      </c>
      <c r="I5" s="196" t="s">
        <v>69</v>
      </c>
      <c r="J5" s="196" t="s">
        <v>70</v>
      </c>
      <c r="K5" s="201" t="s">
        <v>71</v>
      </c>
      <c r="L5" s="62" t="s">
        <v>72</v>
      </c>
      <c r="M5" s="202"/>
      <c r="N5" s="203" t="s">
        <v>73</v>
      </c>
      <c r="O5" s="203" t="s">
        <v>74</v>
      </c>
      <c r="P5" s="203" t="s">
        <v>75</v>
      </c>
      <c r="Q5" s="203" t="s">
        <v>76</v>
      </c>
      <c r="R5" s="203" t="s">
        <v>77</v>
      </c>
      <c r="S5" s="62"/>
      <c r="T5" s="62"/>
    </row>
    <row r="6" spans="1:20" ht="41.25" customHeight="1">
      <c r="A6" s="64" t="s">
        <v>78</v>
      </c>
      <c r="B6" s="63" t="s">
        <v>79</v>
      </c>
      <c r="C6" s="65" t="s">
        <v>80</v>
      </c>
      <c r="D6" s="67"/>
      <c r="E6" s="67"/>
      <c r="F6" s="68"/>
      <c r="G6" s="67"/>
      <c r="H6" s="197"/>
      <c r="I6" s="197"/>
      <c r="J6" s="197"/>
      <c r="K6" s="204"/>
      <c r="L6" s="68"/>
      <c r="M6" s="205"/>
      <c r="N6" s="68"/>
      <c r="O6" s="68"/>
      <c r="P6" s="68"/>
      <c r="Q6" s="68"/>
      <c r="R6" s="68"/>
      <c r="S6" s="68"/>
      <c r="T6" s="68"/>
    </row>
    <row r="7" spans="1:20" ht="19.5" customHeight="1">
      <c r="A7" s="70" t="s">
        <v>81</v>
      </c>
      <c r="B7" s="70" t="s">
        <v>81</v>
      </c>
      <c r="C7" s="70" t="s">
        <v>81</v>
      </c>
      <c r="D7" s="70" t="s">
        <v>81</v>
      </c>
      <c r="E7" s="71" t="s">
        <v>57</v>
      </c>
      <c r="F7" s="91">
        <v>1920.13831</v>
      </c>
      <c r="G7" s="92">
        <v>0</v>
      </c>
      <c r="H7" s="92">
        <v>1920.13831</v>
      </c>
      <c r="I7" s="92">
        <v>0</v>
      </c>
      <c r="J7" s="206">
        <v>0</v>
      </c>
      <c r="K7" s="207">
        <v>0</v>
      </c>
      <c r="L7" s="113" t="s">
        <v>81</v>
      </c>
      <c r="M7" s="113">
        <v>0</v>
      </c>
      <c r="N7" s="104">
        <f aca="true" t="shared" si="0" ref="N7:N16">SUM(O7:R7)</f>
        <v>0</v>
      </c>
      <c r="O7" s="207">
        <v>0</v>
      </c>
      <c r="P7" s="113"/>
      <c r="Q7" s="113"/>
      <c r="R7" s="212"/>
      <c r="S7" s="213">
        <v>0</v>
      </c>
      <c r="T7" s="213"/>
    </row>
    <row r="8" spans="1:20" ht="19.5" customHeight="1">
      <c r="A8" s="70" t="s">
        <v>81</v>
      </c>
      <c r="B8" s="70" t="s">
        <v>81</v>
      </c>
      <c r="C8" s="70" t="s">
        <v>81</v>
      </c>
      <c r="D8" s="70" t="s">
        <v>81</v>
      </c>
      <c r="E8" s="71" t="s">
        <v>0</v>
      </c>
      <c r="F8" s="91">
        <v>1920.13831</v>
      </c>
      <c r="G8" s="92">
        <v>0</v>
      </c>
      <c r="H8" s="92">
        <v>1920.13831</v>
      </c>
      <c r="I8" s="92">
        <v>0</v>
      </c>
      <c r="J8" s="206">
        <v>0</v>
      </c>
      <c r="K8" s="207">
        <v>0</v>
      </c>
      <c r="L8" s="113" t="s">
        <v>81</v>
      </c>
      <c r="M8" s="113">
        <v>0</v>
      </c>
      <c r="N8" s="104">
        <f t="shared" si="0"/>
        <v>0</v>
      </c>
      <c r="O8" s="207">
        <v>0</v>
      </c>
      <c r="P8" s="113"/>
      <c r="Q8" s="113"/>
      <c r="R8" s="212"/>
      <c r="S8" s="213">
        <v>0</v>
      </c>
      <c r="T8" s="213"/>
    </row>
    <row r="9" spans="1:20" ht="19.5" customHeight="1">
      <c r="A9" s="70" t="s">
        <v>81</v>
      </c>
      <c r="B9" s="70" t="s">
        <v>81</v>
      </c>
      <c r="C9" s="70" t="s">
        <v>81</v>
      </c>
      <c r="D9" s="70" t="s">
        <v>82</v>
      </c>
      <c r="E9" s="71" t="s">
        <v>83</v>
      </c>
      <c r="F9" s="91">
        <v>1920.13831</v>
      </c>
      <c r="G9" s="92">
        <v>0</v>
      </c>
      <c r="H9" s="92">
        <v>1920.13831</v>
      </c>
      <c r="I9" s="92">
        <v>0</v>
      </c>
      <c r="J9" s="206">
        <v>0</v>
      </c>
      <c r="K9" s="207">
        <v>0</v>
      </c>
      <c r="L9" s="113" t="s">
        <v>81</v>
      </c>
      <c r="M9" s="113">
        <v>0</v>
      </c>
      <c r="N9" s="104">
        <f t="shared" si="0"/>
        <v>0</v>
      </c>
      <c r="O9" s="207">
        <v>0</v>
      </c>
      <c r="P9" s="113"/>
      <c r="Q9" s="113"/>
      <c r="R9" s="212"/>
      <c r="S9" s="213">
        <v>0</v>
      </c>
      <c r="T9" s="213"/>
    </row>
    <row r="10" spans="1:20" ht="19.5" customHeight="1">
      <c r="A10" s="70" t="s">
        <v>84</v>
      </c>
      <c r="B10" s="70" t="s">
        <v>85</v>
      </c>
      <c r="C10" s="70" t="s">
        <v>86</v>
      </c>
      <c r="D10" s="70" t="s">
        <v>87</v>
      </c>
      <c r="E10" s="71" t="s">
        <v>88</v>
      </c>
      <c r="F10" s="91">
        <v>1150.652966</v>
      </c>
      <c r="G10" s="92">
        <v>0</v>
      </c>
      <c r="H10" s="92">
        <v>1150.652966</v>
      </c>
      <c r="I10" s="92">
        <v>0</v>
      </c>
      <c r="J10" s="206">
        <v>0</v>
      </c>
      <c r="K10" s="207">
        <v>0</v>
      </c>
      <c r="L10" s="113" t="s">
        <v>81</v>
      </c>
      <c r="M10" s="113">
        <v>0</v>
      </c>
      <c r="N10" s="104">
        <f t="shared" si="0"/>
        <v>0</v>
      </c>
      <c r="O10" s="207">
        <v>0</v>
      </c>
      <c r="P10" s="113"/>
      <c r="Q10" s="113"/>
      <c r="R10" s="212"/>
      <c r="S10" s="213">
        <v>0</v>
      </c>
      <c r="T10" s="213"/>
    </row>
    <row r="11" spans="1:20" ht="19.5" customHeight="1">
      <c r="A11" s="70" t="s">
        <v>84</v>
      </c>
      <c r="B11" s="70" t="s">
        <v>85</v>
      </c>
      <c r="C11" s="70" t="s">
        <v>89</v>
      </c>
      <c r="D11" s="70" t="s">
        <v>87</v>
      </c>
      <c r="E11" s="71" t="s">
        <v>90</v>
      </c>
      <c r="F11" s="91">
        <v>518.903</v>
      </c>
      <c r="G11" s="92">
        <v>0</v>
      </c>
      <c r="H11" s="92">
        <v>518.903</v>
      </c>
      <c r="I11" s="92">
        <v>0</v>
      </c>
      <c r="J11" s="206">
        <v>0</v>
      </c>
      <c r="K11" s="207">
        <v>0</v>
      </c>
      <c r="L11" s="113" t="s">
        <v>81</v>
      </c>
      <c r="M11" s="113">
        <v>0</v>
      </c>
      <c r="N11" s="104">
        <f t="shared" si="0"/>
        <v>0</v>
      </c>
      <c r="O11" s="207">
        <v>0</v>
      </c>
      <c r="P11" s="113"/>
      <c r="Q11" s="113"/>
      <c r="R11" s="212"/>
      <c r="S11" s="213">
        <v>0</v>
      </c>
      <c r="T11" s="213"/>
    </row>
    <row r="12" spans="1:20" ht="19.5" customHeight="1">
      <c r="A12" s="70" t="s">
        <v>91</v>
      </c>
      <c r="B12" s="70" t="s">
        <v>92</v>
      </c>
      <c r="C12" s="70" t="s">
        <v>92</v>
      </c>
      <c r="D12" s="70" t="s">
        <v>87</v>
      </c>
      <c r="E12" s="71" t="s">
        <v>93</v>
      </c>
      <c r="F12" s="91">
        <v>112.262586</v>
      </c>
      <c r="G12" s="92">
        <v>0</v>
      </c>
      <c r="H12" s="92">
        <v>112.262586</v>
      </c>
      <c r="I12" s="92">
        <v>0</v>
      </c>
      <c r="J12" s="206">
        <v>0</v>
      </c>
      <c r="K12" s="207">
        <v>0</v>
      </c>
      <c r="L12" s="113" t="s">
        <v>81</v>
      </c>
      <c r="M12" s="113">
        <v>0</v>
      </c>
      <c r="N12" s="104">
        <f t="shared" si="0"/>
        <v>0</v>
      </c>
      <c r="O12" s="207">
        <v>0</v>
      </c>
      <c r="P12" s="113"/>
      <c r="Q12" s="113"/>
      <c r="R12" s="212"/>
      <c r="S12" s="213">
        <v>0</v>
      </c>
      <c r="T12" s="213"/>
    </row>
    <row r="13" spans="1:20" ht="19.5" customHeight="1">
      <c r="A13" s="70" t="s">
        <v>94</v>
      </c>
      <c r="B13" s="70" t="s">
        <v>85</v>
      </c>
      <c r="C13" s="70" t="s">
        <v>86</v>
      </c>
      <c r="D13" s="70" t="s">
        <v>87</v>
      </c>
      <c r="E13" s="71" t="s">
        <v>95</v>
      </c>
      <c r="F13" s="91">
        <v>47.947389</v>
      </c>
      <c r="G13" s="92">
        <v>0</v>
      </c>
      <c r="H13" s="92">
        <v>47.947389</v>
      </c>
      <c r="I13" s="92">
        <v>0</v>
      </c>
      <c r="J13" s="206">
        <v>0</v>
      </c>
      <c r="K13" s="207">
        <v>0</v>
      </c>
      <c r="L13" s="113" t="s">
        <v>81</v>
      </c>
      <c r="M13" s="113">
        <v>0</v>
      </c>
      <c r="N13" s="104">
        <f t="shared" si="0"/>
        <v>0</v>
      </c>
      <c r="O13" s="207">
        <v>0</v>
      </c>
      <c r="P13" s="113"/>
      <c r="Q13" s="113"/>
      <c r="R13" s="212"/>
      <c r="S13" s="213">
        <v>0</v>
      </c>
      <c r="T13" s="213"/>
    </row>
    <row r="14" spans="1:20" ht="19.5" customHeight="1">
      <c r="A14" s="70" t="s">
        <v>94</v>
      </c>
      <c r="B14" s="70" t="s">
        <v>85</v>
      </c>
      <c r="C14" s="70" t="s">
        <v>89</v>
      </c>
      <c r="D14" s="70" t="s">
        <v>87</v>
      </c>
      <c r="E14" s="71" t="s">
        <v>96</v>
      </c>
      <c r="F14" s="91">
        <v>2.187204</v>
      </c>
      <c r="G14" s="92">
        <v>0</v>
      </c>
      <c r="H14" s="92">
        <v>2.187204</v>
      </c>
      <c r="I14" s="92">
        <v>0</v>
      </c>
      <c r="J14" s="206">
        <v>0</v>
      </c>
      <c r="K14" s="207">
        <v>0</v>
      </c>
      <c r="L14" s="113" t="s">
        <v>81</v>
      </c>
      <c r="M14" s="113">
        <v>0</v>
      </c>
      <c r="N14" s="104">
        <f t="shared" si="0"/>
        <v>0</v>
      </c>
      <c r="O14" s="207">
        <v>0</v>
      </c>
      <c r="P14" s="113"/>
      <c r="Q14" s="113"/>
      <c r="R14" s="212"/>
      <c r="S14" s="213">
        <v>0</v>
      </c>
      <c r="T14" s="213"/>
    </row>
    <row r="15" spans="1:20" ht="19.5" customHeight="1">
      <c r="A15" s="70" t="s">
        <v>94</v>
      </c>
      <c r="B15" s="70" t="s">
        <v>85</v>
      </c>
      <c r="C15" s="70" t="s">
        <v>97</v>
      </c>
      <c r="D15" s="70" t="s">
        <v>87</v>
      </c>
      <c r="E15" s="71" t="s">
        <v>98</v>
      </c>
      <c r="F15" s="91">
        <v>3.988225</v>
      </c>
      <c r="G15" s="92">
        <v>0</v>
      </c>
      <c r="H15" s="92">
        <v>3.988225</v>
      </c>
      <c r="I15" s="92">
        <v>0</v>
      </c>
      <c r="J15" s="206">
        <v>0</v>
      </c>
      <c r="K15" s="207">
        <v>0</v>
      </c>
      <c r="L15" s="113" t="s">
        <v>81</v>
      </c>
      <c r="M15" s="113">
        <v>0</v>
      </c>
      <c r="N15" s="104">
        <f t="shared" si="0"/>
        <v>0</v>
      </c>
      <c r="O15" s="207">
        <v>0</v>
      </c>
      <c r="P15" s="113"/>
      <c r="Q15" s="113"/>
      <c r="R15" s="212"/>
      <c r="S15" s="213">
        <v>0</v>
      </c>
      <c r="T15" s="213"/>
    </row>
    <row r="16" spans="1:20" ht="19.5" customHeight="1">
      <c r="A16" s="70" t="s">
        <v>99</v>
      </c>
      <c r="B16" s="70" t="s">
        <v>89</v>
      </c>
      <c r="C16" s="70" t="s">
        <v>86</v>
      </c>
      <c r="D16" s="70" t="s">
        <v>87</v>
      </c>
      <c r="E16" s="71" t="s">
        <v>100</v>
      </c>
      <c r="F16" s="91">
        <v>84.19694</v>
      </c>
      <c r="G16" s="92">
        <v>0</v>
      </c>
      <c r="H16" s="92">
        <v>84.19694</v>
      </c>
      <c r="I16" s="92">
        <v>0</v>
      </c>
      <c r="J16" s="206">
        <v>0</v>
      </c>
      <c r="K16" s="207">
        <v>0</v>
      </c>
      <c r="L16" s="113" t="s">
        <v>81</v>
      </c>
      <c r="M16" s="113">
        <v>0</v>
      </c>
      <c r="N16" s="104">
        <f t="shared" si="0"/>
        <v>0</v>
      </c>
      <c r="O16" s="207">
        <v>0</v>
      </c>
      <c r="P16" s="113"/>
      <c r="Q16" s="113"/>
      <c r="R16" s="212"/>
      <c r="S16" s="213">
        <v>0</v>
      </c>
      <c r="T16" s="213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workbookViewId="0" topLeftCell="A10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75"/>
      <c r="B1" s="174"/>
      <c r="C1" s="174"/>
      <c r="D1" s="174"/>
      <c r="E1" s="174"/>
      <c r="F1" s="174"/>
      <c r="G1" s="174"/>
      <c r="H1" s="174"/>
      <c r="I1" s="174"/>
      <c r="J1" s="192" t="s">
        <v>101</v>
      </c>
    </row>
    <row r="2" spans="1:10" ht="19.5" customHeight="1">
      <c r="A2" s="50" t="s">
        <v>102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9.5" customHeight="1">
      <c r="A3" s="139" t="s">
        <v>4</v>
      </c>
      <c r="B3" s="140"/>
      <c r="C3" s="140"/>
      <c r="D3" s="140"/>
      <c r="E3" s="140"/>
      <c r="F3" s="175"/>
      <c r="G3" s="175"/>
      <c r="H3" s="175"/>
      <c r="I3" s="175"/>
      <c r="J3" s="54" t="s">
        <v>5</v>
      </c>
    </row>
    <row r="4" spans="1:10" ht="19.5" customHeight="1">
      <c r="A4" s="141" t="s">
        <v>56</v>
      </c>
      <c r="B4" s="143"/>
      <c r="C4" s="143"/>
      <c r="D4" s="143"/>
      <c r="E4" s="142"/>
      <c r="F4" s="176" t="s">
        <v>57</v>
      </c>
      <c r="G4" s="177" t="s">
        <v>103</v>
      </c>
      <c r="H4" s="178" t="s">
        <v>104</v>
      </c>
      <c r="I4" s="178" t="s">
        <v>105</v>
      </c>
      <c r="J4" s="183" t="s">
        <v>106</v>
      </c>
    </row>
    <row r="5" spans="1:10" ht="19.5" customHeight="1">
      <c r="A5" s="141" t="s">
        <v>65</v>
      </c>
      <c r="B5" s="143"/>
      <c r="C5" s="142"/>
      <c r="D5" s="179" t="s">
        <v>66</v>
      </c>
      <c r="E5" s="180" t="s">
        <v>107</v>
      </c>
      <c r="F5" s="177"/>
      <c r="G5" s="177"/>
      <c r="H5" s="178"/>
      <c r="I5" s="178"/>
      <c r="J5" s="183"/>
    </row>
    <row r="6" spans="1:10" ht="15" customHeight="1">
      <c r="A6" s="181" t="s">
        <v>78</v>
      </c>
      <c r="B6" s="181" t="s">
        <v>79</v>
      </c>
      <c r="C6" s="182" t="s">
        <v>80</v>
      </c>
      <c r="D6" s="183"/>
      <c r="E6" s="184"/>
      <c r="F6" s="185"/>
      <c r="G6" s="185"/>
      <c r="H6" s="186"/>
      <c r="I6" s="186"/>
      <c r="J6" s="193"/>
    </row>
    <row r="7" spans="1:10" ht="19.5" customHeight="1">
      <c r="A7" s="187" t="s">
        <v>81</v>
      </c>
      <c r="B7" s="187" t="s">
        <v>81</v>
      </c>
      <c r="C7" s="187" t="s">
        <v>81</v>
      </c>
      <c r="D7" s="188" t="s">
        <v>81</v>
      </c>
      <c r="E7" s="189" t="s">
        <v>57</v>
      </c>
      <c r="F7" s="190">
        <f aca="true" t="shared" si="0" ref="F7:F16">SUM(G7:J7)</f>
        <v>1920.13831</v>
      </c>
      <c r="G7" s="191">
        <v>1401.23531</v>
      </c>
      <c r="H7" s="191">
        <v>518.903</v>
      </c>
      <c r="I7" s="191"/>
      <c r="J7" s="194"/>
    </row>
    <row r="8" spans="1:10" ht="19.5" customHeight="1">
      <c r="A8" s="187" t="s">
        <v>81</v>
      </c>
      <c r="B8" s="187" t="s">
        <v>81</v>
      </c>
      <c r="C8" s="187" t="s">
        <v>81</v>
      </c>
      <c r="D8" s="188" t="s">
        <v>81</v>
      </c>
      <c r="E8" s="189" t="s">
        <v>0</v>
      </c>
      <c r="F8" s="190">
        <f t="shared" si="0"/>
        <v>1920.13831</v>
      </c>
      <c r="G8" s="191">
        <v>1401.23531</v>
      </c>
      <c r="H8" s="191">
        <v>518.903</v>
      </c>
      <c r="I8" s="191"/>
      <c r="J8" s="194"/>
    </row>
    <row r="9" spans="1:10" ht="19.5" customHeight="1">
      <c r="A9" s="187" t="s">
        <v>81</v>
      </c>
      <c r="B9" s="187" t="s">
        <v>81</v>
      </c>
      <c r="C9" s="187" t="s">
        <v>81</v>
      </c>
      <c r="D9" s="188" t="s">
        <v>82</v>
      </c>
      <c r="E9" s="189" t="s">
        <v>83</v>
      </c>
      <c r="F9" s="190">
        <f t="shared" si="0"/>
        <v>1920.13831</v>
      </c>
      <c r="G9" s="191">
        <v>1401.23531</v>
      </c>
      <c r="H9" s="191">
        <v>518.903</v>
      </c>
      <c r="I9" s="191"/>
      <c r="J9" s="194"/>
    </row>
    <row r="10" spans="1:10" ht="19.5" customHeight="1">
      <c r="A10" s="187" t="s">
        <v>84</v>
      </c>
      <c r="B10" s="187" t="s">
        <v>85</v>
      </c>
      <c r="C10" s="187" t="s">
        <v>86</v>
      </c>
      <c r="D10" s="188" t="s">
        <v>87</v>
      </c>
      <c r="E10" s="189" t="s">
        <v>88</v>
      </c>
      <c r="F10" s="190">
        <f t="shared" si="0"/>
        <v>1150.652966</v>
      </c>
      <c r="G10" s="191">
        <v>1150.652966</v>
      </c>
      <c r="H10" s="191">
        <v>0</v>
      </c>
      <c r="I10" s="191"/>
      <c r="J10" s="194"/>
    </row>
    <row r="11" spans="1:10" ht="19.5" customHeight="1">
      <c r="A11" s="187" t="s">
        <v>84</v>
      </c>
      <c r="B11" s="187" t="s">
        <v>85</v>
      </c>
      <c r="C11" s="187" t="s">
        <v>89</v>
      </c>
      <c r="D11" s="188" t="s">
        <v>87</v>
      </c>
      <c r="E11" s="189" t="s">
        <v>90</v>
      </c>
      <c r="F11" s="190">
        <f t="shared" si="0"/>
        <v>518.903</v>
      </c>
      <c r="G11" s="191">
        <v>0</v>
      </c>
      <c r="H11" s="191">
        <v>518.903</v>
      </c>
      <c r="I11" s="191"/>
      <c r="J11" s="194"/>
    </row>
    <row r="12" spans="1:10" ht="19.5" customHeight="1">
      <c r="A12" s="187" t="s">
        <v>91</v>
      </c>
      <c r="B12" s="187" t="s">
        <v>92</v>
      </c>
      <c r="C12" s="187" t="s">
        <v>92</v>
      </c>
      <c r="D12" s="188" t="s">
        <v>87</v>
      </c>
      <c r="E12" s="189" t="s">
        <v>93</v>
      </c>
      <c r="F12" s="190">
        <f t="shared" si="0"/>
        <v>112.262586</v>
      </c>
      <c r="G12" s="191">
        <v>112.262586</v>
      </c>
      <c r="H12" s="191">
        <v>0</v>
      </c>
      <c r="I12" s="191"/>
      <c r="J12" s="194"/>
    </row>
    <row r="13" spans="1:10" ht="19.5" customHeight="1">
      <c r="A13" s="187" t="s">
        <v>94</v>
      </c>
      <c r="B13" s="187" t="s">
        <v>85</v>
      </c>
      <c r="C13" s="187" t="s">
        <v>86</v>
      </c>
      <c r="D13" s="188" t="s">
        <v>87</v>
      </c>
      <c r="E13" s="189" t="s">
        <v>95</v>
      </c>
      <c r="F13" s="190">
        <f t="shared" si="0"/>
        <v>47.947389</v>
      </c>
      <c r="G13" s="191">
        <v>47.947389</v>
      </c>
      <c r="H13" s="191">
        <v>0</v>
      </c>
      <c r="I13" s="191"/>
      <c r="J13" s="194"/>
    </row>
    <row r="14" spans="1:10" ht="19.5" customHeight="1">
      <c r="A14" s="187" t="s">
        <v>94</v>
      </c>
      <c r="B14" s="187" t="s">
        <v>85</v>
      </c>
      <c r="C14" s="187" t="s">
        <v>89</v>
      </c>
      <c r="D14" s="188" t="s">
        <v>87</v>
      </c>
      <c r="E14" s="189" t="s">
        <v>96</v>
      </c>
      <c r="F14" s="190">
        <f t="shared" si="0"/>
        <v>2.187204</v>
      </c>
      <c r="G14" s="191">
        <v>2.187204</v>
      </c>
      <c r="H14" s="191">
        <v>0</v>
      </c>
      <c r="I14" s="191"/>
      <c r="J14" s="194"/>
    </row>
    <row r="15" spans="1:10" ht="19.5" customHeight="1">
      <c r="A15" s="187" t="s">
        <v>94</v>
      </c>
      <c r="B15" s="187" t="s">
        <v>85</v>
      </c>
      <c r="C15" s="187" t="s">
        <v>97</v>
      </c>
      <c r="D15" s="188" t="s">
        <v>87</v>
      </c>
      <c r="E15" s="189" t="s">
        <v>98</v>
      </c>
      <c r="F15" s="190">
        <f t="shared" si="0"/>
        <v>3.988225</v>
      </c>
      <c r="G15" s="191">
        <v>3.988225</v>
      </c>
      <c r="H15" s="191">
        <v>0</v>
      </c>
      <c r="I15" s="191"/>
      <c r="J15" s="194"/>
    </row>
    <row r="16" spans="1:10" ht="19.5" customHeight="1">
      <c r="A16" s="187" t="s">
        <v>99</v>
      </c>
      <c r="B16" s="187" t="s">
        <v>89</v>
      </c>
      <c r="C16" s="187" t="s">
        <v>86</v>
      </c>
      <c r="D16" s="188" t="s">
        <v>87</v>
      </c>
      <c r="E16" s="189" t="s">
        <v>100</v>
      </c>
      <c r="F16" s="190">
        <f t="shared" si="0"/>
        <v>84.19694</v>
      </c>
      <c r="G16" s="191">
        <v>84.19694</v>
      </c>
      <c r="H16" s="191">
        <v>0</v>
      </c>
      <c r="I16" s="191"/>
      <c r="J16" s="194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C1">
      <selection activeCell="C5" sqref="C5"/>
    </sheetView>
  </sheetViews>
  <sheetFormatPr defaultColWidth="9.33203125" defaultRowHeight="11.25"/>
  <cols>
    <col min="1" max="1" width="38.33203125" style="0" customWidth="1"/>
    <col min="2" max="2" width="24.33203125" style="0" customWidth="1"/>
    <col min="3" max="3" width="34.83203125" style="0" customWidth="1"/>
    <col min="4" max="4" width="24.16015625" style="0" customWidth="1"/>
    <col min="5" max="8" width="19.83203125" style="0" customWidth="1"/>
  </cols>
  <sheetData>
    <row r="1" spans="1:8" ht="15.75" customHeight="1">
      <c r="A1" s="138"/>
      <c r="B1" s="138"/>
      <c r="C1" s="138"/>
      <c r="D1" s="138"/>
      <c r="E1" s="138"/>
      <c r="F1" s="138"/>
      <c r="G1" s="138"/>
      <c r="H1" s="54" t="s">
        <v>108</v>
      </c>
    </row>
    <row r="2" spans="1:8" ht="20.25" customHeight="1">
      <c r="A2" s="50" t="s">
        <v>109</v>
      </c>
      <c r="B2" s="50"/>
      <c r="C2" s="50"/>
      <c r="D2" s="50"/>
      <c r="E2" s="50"/>
      <c r="F2" s="50"/>
      <c r="G2" s="50"/>
      <c r="H2" s="50"/>
    </row>
    <row r="3" spans="1:8" ht="20.25" customHeight="1">
      <c r="A3" s="139" t="s">
        <v>4</v>
      </c>
      <c r="B3" s="140"/>
      <c r="C3" s="75"/>
      <c r="D3" s="75"/>
      <c r="E3" s="75"/>
      <c r="F3" s="75"/>
      <c r="G3" s="75"/>
      <c r="H3" s="54" t="s">
        <v>5</v>
      </c>
    </row>
    <row r="4" spans="1:8" ht="20.25" customHeight="1">
      <c r="A4" s="141" t="s">
        <v>6</v>
      </c>
      <c r="B4" s="142"/>
      <c r="C4" s="141" t="s">
        <v>7</v>
      </c>
      <c r="D4" s="143"/>
      <c r="E4" s="143"/>
      <c r="F4" s="143"/>
      <c r="G4" s="143"/>
      <c r="H4" s="142"/>
    </row>
    <row r="5" spans="1:8" ht="34.5" customHeight="1">
      <c r="A5" s="144" t="s">
        <v>8</v>
      </c>
      <c r="B5" s="145" t="s">
        <v>9</v>
      </c>
      <c r="C5" s="144" t="s">
        <v>8</v>
      </c>
      <c r="D5" s="145" t="s">
        <v>57</v>
      </c>
      <c r="E5" s="145" t="s">
        <v>110</v>
      </c>
      <c r="F5" s="146" t="s">
        <v>111</v>
      </c>
      <c r="G5" s="145" t="s">
        <v>112</v>
      </c>
      <c r="H5" s="147" t="s">
        <v>113</v>
      </c>
    </row>
    <row r="6" spans="1:8" ht="20.25" customHeight="1">
      <c r="A6" s="148" t="s">
        <v>114</v>
      </c>
      <c r="B6" s="149">
        <f>SUM(B7:B9)</f>
        <v>1920.13831</v>
      </c>
      <c r="C6" s="150" t="s">
        <v>115</v>
      </c>
      <c r="D6" s="149">
        <f>SUM(E6,F6,G6,H6)</f>
        <v>1920.13831</v>
      </c>
      <c r="E6" s="149">
        <f>SUM(E7:E35)</f>
        <v>1920.13831</v>
      </c>
      <c r="F6" s="149">
        <f>SUM(F7:F35)</f>
        <v>0</v>
      </c>
      <c r="G6" s="149">
        <f>SUM(G7:G35)</f>
        <v>0</v>
      </c>
      <c r="H6" s="149">
        <f>SUM(H7:H35)</f>
        <v>0</v>
      </c>
    </row>
    <row r="7" spans="1:8" ht="20.25" customHeight="1">
      <c r="A7" s="148" t="s">
        <v>116</v>
      </c>
      <c r="B7" s="149">
        <v>1920.13831</v>
      </c>
      <c r="C7" s="150" t="s">
        <v>117</v>
      </c>
      <c r="D7" s="151">
        <f aca="true" t="shared" si="0" ref="D7:D35">SUM(E7:H7)</f>
        <v>1669.555966</v>
      </c>
      <c r="E7" s="149">
        <v>1669.555966</v>
      </c>
      <c r="F7" s="149">
        <v>0</v>
      </c>
      <c r="G7" s="152">
        <v>0</v>
      </c>
      <c r="H7" s="149">
        <v>0</v>
      </c>
    </row>
    <row r="8" spans="1:8" ht="20.25" customHeight="1">
      <c r="A8" s="148" t="s">
        <v>118</v>
      </c>
      <c r="B8" s="153">
        <v>0</v>
      </c>
      <c r="C8" s="150" t="s">
        <v>119</v>
      </c>
      <c r="D8" s="151">
        <f t="shared" si="0"/>
        <v>0</v>
      </c>
      <c r="E8" s="153">
        <v>0</v>
      </c>
      <c r="F8" s="153">
        <v>0</v>
      </c>
      <c r="G8" s="152">
        <v>0</v>
      </c>
      <c r="H8" s="153">
        <v>0</v>
      </c>
    </row>
    <row r="9" spans="1:8" ht="20.25" customHeight="1">
      <c r="A9" s="148" t="s">
        <v>120</v>
      </c>
      <c r="B9" s="154">
        <v>0</v>
      </c>
      <c r="C9" s="150" t="s">
        <v>121</v>
      </c>
      <c r="D9" s="151">
        <f t="shared" si="0"/>
        <v>0</v>
      </c>
      <c r="E9" s="153">
        <v>0</v>
      </c>
      <c r="F9" s="153">
        <v>0</v>
      </c>
      <c r="G9" s="152">
        <v>0</v>
      </c>
      <c r="H9" s="153">
        <v>0</v>
      </c>
    </row>
    <row r="10" spans="1:8" ht="20.25" customHeight="1">
      <c r="A10" s="148" t="s">
        <v>122</v>
      </c>
      <c r="B10" s="155">
        <f>SUM(B11:B14)</f>
        <v>0</v>
      </c>
      <c r="C10" s="150" t="s">
        <v>123</v>
      </c>
      <c r="D10" s="151">
        <f t="shared" si="0"/>
        <v>0</v>
      </c>
      <c r="E10" s="153">
        <v>0</v>
      </c>
      <c r="F10" s="153">
        <v>0</v>
      </c>
      <c r="G10" s="152">
        <v>0</v>
      </c>
      <c r="H10" s="153">
        <v>0</v>
      </c>
    </row>
    <row r="11" spans="1:8" ht="20.25" customHeight="1">
      <c r="A11" s="148" t="s">
        <v>116</v>
      </c>
      <c r="B11" s="153" t="s">
        <v>81</v>
      </c>
      <c r="C11" s="150" t="s">
        <v>124</v>
      </c>
      <c r="D11" s="151">
        <f t="shared" si="0"/>
        <v>0</v>
      </c>
      <c r="E11" s="153">
        <v>0</v>
      </c>
      <c r="F11" s="153">
        <v>0</v>
      </c>
      <c r="G11" s="152">
        <v>0</v>
      </c>
      <c r="H11" s="153">
        <v>0</v>
      </c>
    </row>
    <row r="12" spans="1:8" ht="20.25" customHeight="1">
      <c r="A12" s="148" t="s">
        <v>118</v>
      </c>
      <c r="B12" s="153" t="s">
        <v>81</v>
      </c>
      <c r="C12" s="150" t="s">
        <v>125</v>
      </c>
      <c r="D12" s="151">
        <f t="shared" si="0"/>
        <v>0</v>
      </c>
      <c r="E12" s="153">
        <v>0</v>
      </c>
      <c r="F12" s="153">
        <v>0</v>
      </c>
      <c r="G12" s="152">
        <v>0</v>
      </c>
      <c r="H12" s="153">
        <v>0</v>
      </c>
    </row>
    <row r="13" spans="1:8" ht="20.25" customHeight="1">
      <c r="A13" s="148" t="s">
        <v>120</v>
      </c>
      <c r="B13" s="153" t="s">
        <v>81</v>
      </c>
      <c r="C13" s="150" t="s">
        <v>126</v>
      </c>
      <c r="D13" s="151">
        <f t="shared" si="0"/>
        <v>0</v>
      </c>
      <c r="E13" s="153">
        <v>0</v>
      </c>
      <c r="F13" s="153">
        <v>0</v>
      </c>
      <c r="G13" s="152">
        <v>0</v>
      </c>
      <c r="H13" s="153">
        <v>0</v>
      </c>
    </row>
    <row r="14" spans="1:8" ht="20.25" customHeight="1">
      <c r="A14" s="148" t="s">
        <v>127</v>
      </c>
      <c r="B14" s="154"/>
      <c r="C14" s="150" t="s">
        <v>128</v>
      </c>
      <c r="D14" s="151">
        <f t="shared" si="0"/>
        <v>112.262586</v>
      </c>
      <c r="E14" s="153">
        <v>112.262586</v>
      </c>
      <c r="F14" s="153">
        <v>0</v>
      </c>
      <c r="G14" s="152">
        <v>0</v>
      </c>
      <c r="H14" s="153">
        <v>0</v>
      </c>
    </row>
    <row r="15" spans="1:8" ht="20.25" customHeight="1">
      <c r="A15" s="156"/>
      <c r="B15" s="157"/>
      <c r="C15" s="150" t="s">
        <v>129</v>
      </c>
      <c r="D15" s="151">
        <f t="shared" si="0"/>
        <v>0</v>
      </c>
      <c r="E15" s="153">
        <v>0</v>
      </c>
      <c r="F15" s="153">
        <v>0</v>
      </c>
      <c r="G15" s="152">
        <v>0</v>
      </c>
      <c r="H15" s="153">
        <v>0</v>
      </c>
    </row>
    <row r="16" spans="1:8" ht="20.25" customHeight="1">
      <c r="A16" s="156"/>
      <c r="B16" s="154"/>
      <c r="C16" s="150" t="s">
        <v>130</v>
      </c>
      <c r="D16" s="151">
        <f t="shared" si="0"/>
        <v>54.122818</v>
      </c>
      <c r="E16" s="153">
        <v>54.122818</v>
      </c>
      <c r="F16" s="153">
        <v>0</v>
      </c>
      <c r="G16" s="152">
        <v>0</v>
      </c>
      <c r="H16" s="153">
        <v>0</v>
      </c>
    </row>
    <row r="17" spans="1:8" ht="20.25" customHeight="1">
      <c r="A17" s="156"/>
      <c r="B17" s="154"/>
      <c r="C17" s="150" t="s">
        <v>131</v>
      </c>
      <c r="D17" s="151">
        <f t="shared" si="0"/>
        <v>0</v>
      </c>
      <c r="E17" s="153">
        <v>0</v>
      </c>
      <c r="F17" s="153">
        <v>0</v>
      </c>
      <c r="G17" s="152">
        <v>0</v>
      </c>
      <c r="H17" s="153">
        <v>0</v>
      </c>
    </row>
    <row r="18" spans="1:8" ht="20.25" customHeight="1">
      <c r="A18" s="156"/>
      <c r="B18" s="154"/>
      <c r="C18" s="150" t="s">
        <v>132</v>
      </c>
      <c r="D18" s="151">
        <f t="shared" si="0"/>
        <v>0</v>
      </c>
      <c r="E18" s="153">
        <v>0</v>
      </c>
      <c r="F18" s="153">
        <v>0</v>
      </c>
      <c r="G18" s="152">
        <v>0</v>
      </c>
      <c r="H18" s="153">
        <v>0</v>
      </c>
    </row>
    <row r="19" spans="1:8" ht="20.25" customHeight="1">
      <c r="A19" s="156"/>
      <c r="B19" s="154"/>
      <c r="C19" s="150" t="s">
        <v>133</v>
      </c>
      <c r="D19" s="151">
        <f t="shared" si="0"/>
        <v>0</v>
      </c>
      <c r="E19" s="153">
        <v>0</v>
      </c>
      <c r="F19" s="153">
        <v>0</v>
      </c>
      <c r="G19" s="152">
        <v>0</v>
      </c>
      <c r="H19" s="153">
        <v>0</v>
      </c>
    </row>
    <row r="20" spans="1:8" ht="20.25" customHeight="1">
      <c r="A20" s="156"/>
      <c r="B20" s="154"/>
      <c r="C20" s="150" t="s">
        <v>134</v>
      </c>
      <c r="D20" s="151">
        <f t="shared" si="0"/>
        <v>0</v>
      </c>
      <c r="E20" s="153">
        <v>0</v>
      </c>
      <c r="F20" s="153">
        <v>0</v>
      </c>
      <c r="G20" s="152">
        <v>0</v>
      </c>
      <c r="H20" s="153">
        <v>0</v>
      </c>
    </row>
    <row r="21" spans="1:8" ht="20.25" customHeight="1">
      <c r="A21" s="156"/>
      <c r="B21" s="154"/>
      <c r="C21" s="150" t="s">
        <v>135</v>
      </c>
      <c r="D21" s="151">
        <f t="shared" si="0"/>
        <v>0</v>
      </c>
      <c r="E21" s="153">
        <v>0</v>
      </c>
      <c r="F21" s="153">
        <v>0</v>
      </c>
      <c r="G21" s="152">
        <v>0</v>
      </c>
      <c r="H21" s="153">
        <v>0</v>
      </c>
    </row>
    <row r="22" spans="1:8" ht="20.25" customHeight="1">
      <c r="A22" s="156"/>
      <c r="B22" s="154"/>
      <c r="C22" s="150" t="s">
        <v>136</v>
      </c>
      <c r="D22" s="151">
        <f t="shared" si="0"/>
        <v>0</v>
      </c>
      <c r="E22" s="153">
        <v>0</v>
      </c>
      <c r="F22" s="153">
        <v>0</v>
      </c>
      <c r="G22" s="152">
        <v>0</v>
      </c>
      <c r="H22" s="153">
        <v>0</v>
      </c>
    </row>
    <row r="23" spans="1:8" ht="20.25" customHeight="1">
      <c r="A23" s="156"/>
      <c r="B23" s="154"/>
      <c r="C23" s="150" t="s">
        <v>137</v>
      </c>
      <c r="D23" s="151">
        <f t="shared" si="0"/>
        <v>0</v>
      </c>
      <c r="E23" s="153">
        <v>0</v>
      </c>
      <c r="F23" s="153">
        <v>0</v>
      </c>
      <c r="G23" s="152">
        <v>0</v>
      </c>
      <c r="H23" s="153">
        <v>0</v>
      </c>
    </row>
    <row r="24" spans="1:8" ht="20.25" customHeight="1">
      <c r="A24" s="156"/>
      <c r="B24" s="154"/>
      <c r="C24" s="150" t="s">
        <v>138</v>
      </c>
      <c r="D24" s="151">
        <f t="shared" si="0"/>
        <v>0</v>
      </c>
      <c r="E24" s="153">
        <v>0</v>
      </c>
      <c r="F24" s="153">
        <v>0</v>
      </c>
      <c r="G24" s="152">
        <v>0</v>
      </c>
      <c r="H24" s="153">
        <v>0</v>
      </c>
    </row>
    <row r="25" spans="1:8" ht="20.25" customHeight="1">
      <c r="A25" s="156"/>
      <c r="B25" s="154"/>
      <c r="C25" s="150" t="s">
        <v>139</v>
      </c>
      <c r="D25" s="151">
        <f t="shared" si="0"/>
        <v>0</v>
      </c>
      <c r="E25" s="153">
        <v>0</v>
      </c>
      <c r="F25" s="153">
        <v>0</v>
      </c>
      <c r="G25" s="152">
        <v>0</v>
      </c>
      <c r="H25" s="153">
        <v>0</v>
      </c>
    </row>
    <row r="26" spans="1:8" ht="20.25" customHeight="1">
      <c r="A26" s="148"/>
      <c r="B26" s="154"/>
      <c r="C26" s="150" t="s">
        <v>140</v>
      </c>
      <c r="D26" s="151">
        <f t="shared" si="0"/>
        <v>84.19694</v>
      </c>
      <c r="E26" s="153">
        <v>84.19694</v>
      </c>
      <c r="F26" s="153">
        <v>0</v>
      </c>
      <c r="G26" s="152">
        <v>0</v>
      </c>
      <c r="H26" s="153">
        <v>0</v>
      </c>
    </row>
    <row r="27" spans="1:8" ht="20.25" customHeight="1">
      <c r="A27" s="148"/>
      <c r="B27" s="154"/>
      <c r="C27" s="150" t="s">
        <v>141</v>
      </c>
      <c r="D27" s="151">
        <f t="shared" si="0"/>
        <v>0</v>
      </c>
      <c r="E27" s="153">
        <v>0</v>
      </c>
      <c r="F27" s="153">
        <v>0</v>
      </c>
      <c r="G27" s="152">
        <v>0</v>
      </c>
      <c r="H27" s="153">
        <v>0</v>
      </c>
    </row>
    <row r="28" spans="1:8" ht="20.25" customHeight="1">
      <c r="A28" s="148"/>
      <c r="B28" s="154"/>
      <c r="C28" s="150" t="s">
        <v>142</v>
      </c>
      <c r="D28" s="151">
        <f t="shared" si="0"/>
        <v>0</v>
      </c>
      <c r="E28" s="153">
        <v>0</v>
      </c>
      <c r="F28" s="153">
        <v>0</v>
      </c>
      <c r="G28" s="152">
        <v>0</v>
      </c>
      <c r="H28" s="153">
        <v>0</v>
      </c>
    </row>
    <row r="29" spans="1:8" ht="20.25" customHeight="1">
      <c r="A29" s="148"/>
      <c r="B29" s="154"/>
      <c r="C29" s="150" t="s">
        <v>143</v>
      </c>
      <c r="D29" s="151">
        <f t="shared" si="0"/>
        <v>0</v>
      </c>
      <c r="E29" s="153">
        <v>0</v>
      </c>
      <c r="F29" s="153">
        <v>0</v>
      </c>
      <c r="G29" s="152">
        <v>0</v>
      </c>
      <c r="H29" s="153">
        <v>0</v>
      </c>
    </row>
    <row r="30" spans="1:8" ht="20.25" customHeight="1">
      <c r="A30" s="148"/>
      <c r="B30" s="154"/>
      <c r="C30" s="150" t="s">
        <v>144</v>
      </c>
      <c r="D30" s="151">
        <f t="shared" si="0"/>
        <v>0</v>
      </c>
      <c r="E30" s="153">
        <v>0</v>
      </c>
      <c r="F30" s="153">
        <v>0</v>
      </c>
      <c r="G30" s="152">
        <v>0</v>
      </c>
      <c r="H30" s="153">
        <v>0</v>
      </c>
    </row>
    <row r="31" spans="1:8" ht="20.25" customHeight="1">
      <c r="A31" s="148"/>
      <c r="B31" s="154"/>
      <c r="C31" s="150" t="s">
        <v>145</v>
      </c>
      <c r="D31" s="151">
        <f t="shared" si="0"/>
        <v>0</v>
      </c>
      <c r="E31" s="153">
        <v>0</v>
      </c>
      <c r="F31" s="153">
        <v>0</v>
      </c>
      <c r="G31" s="152">
        <v>0</v>
      </c>
      <c r="H31" s="153">
        <v>0</v>
      </c>
    </row>
    <row r="32" spans="1:8" ht="20.25" customHeight="1">
      <c r="A32" s="148"/>
      <c r="B32" s="154"/>
      <c r="C32" s="150" t="s">
        <v>146</v>
      </c>
      <c r="D32" s="151">
        <f t="shared" si="0"/>
        <v>0</v>
      </c>
      <c r="E32" s="153">
        <v>0</v>
      </c>
      <c r="F32" s="153">
        <v>0</v>
      </c>
      <c r="G32" s="152">
        <v>0</v>
      </c>
      <c r="H32" s="153">
        <v>0</v>
      </c>
    </row>
    <row r="33" spans="1:8" ht="20.25" customHeight="1">
      <c r="A33" s="148"/>
      <c r="B33" s="154"/>
      <c r="C33" s="150" t="s">
        <v>147</v>
      </c>
      <c r="D33" s="151">
        <f t="shared" si="0"/>
        <v>0</v>
      </c>
      <c r="E33" s="153">
        <v>0</v>
      </c>
      <c r="F33" s="153">
        <v>0</v>
      </c>
      <c r="G33" s="152">
        <v>0</v>
      </c>
      <c r="H33" s="153">
        <v>0</v>
      </c>
    </row>
    <row r="34" spans="1:8" ht="20.25" customHeight="1">
      <c r="A34" s="148"/>
      <c r="B34" s="154"/>
      <c r="C34" s="150" t="s">
        <v>148</v>
      </c>
      <c r="D34" s="151">
        <f t="shared" si="0"/>
        <v>0</v>
      </c>
      <c r="E34" s="153">
        <v>0</v>
      </c>
      <c r="F34" s="153">
        <v>0</v>
      </c>
      <c r="G34" s="152">
        <v>0</v>
      </c>
      <c r="H34" s="153">
        <v>0</v>
      </c>
    </row>
    <row r="35" spans="1:8" ht="20.25" customHeight="1">
      <c r="A35" s="158"/>
      <c r="B35" s="159"/>
      <c r="C35" s="160" t="s">
        <v>149</v>
      </c>
      <c r="D35" s="151">
        <f t="shared" si="0"/>
        <v>0</v>
      </c>
      <c r="E35" s="151">
        <v>0</v>
      </c>
      <c r="F35" s="151">
        <v>0</v>
      </c>
      <c r="G35" s="151">
        <v>0</v>
      </c>
      <c r="H35" s="151">
        <v>0</v>
      </c>
    </row>
    <row r="36" spans="1:8" ht="20.25" customHeight="1">
      <c r="A36" s="158"/>
      <c r="B36" s="159"/>
      <c r="C36" s="160"/>
      <c r="D36" s="151"/>
      <c r="E36" s="151"/>
      <c r="F36" s="151"/>
      <c r="G36" s="151"/>
      <c r="H36" s="151"/>
    </row>
    <row r="37" spans="1:8" ht="20.25" customHeight="1">
      <c r="A37" s="148"/>
      <c r="B37" s="154"/>
      <c r="C37" s="161" t="s">
        <v>150</v>
      </c>
      <c r="D37" s="151">
        <f>SUM(E37:H37)</f>
        <v>0</v>
      </c>
      <c r="E37" s="157"/>
      <c r="F37" s="157"/>
      <c r="G37" s="162"/>
      <c r="H37" s="163"/>
    </row>
    <row r="38" spans="1:8" ht="20.25" customHeight="1">
      <c r="A38" s="148"/>
      <c r="B38" s="159"/>
      <c r="C38" s="161"/>
      <c r="D38" s="151"/>
      <c r="E38" s="164"/>
      <c r="F38" s="164"/>
      <c r="G38" s="165"/>
      <c r="H38" s="166"/>
    </row>
    <row r="39" spans="1:8" ht="20.25" customHeight="1">
      <c r="A39" s="158" t="s">
        <v>52</v>
      </c>
      <c r="B39" s="167">
        <f>SUM(B6,B10)</f>
        <v>1920.13831</v>
      </c>
      <c r="C39" s="168" t="s">
        <v>53</v>
      </c>
      <c r="D39" s="151">
        <f>SUM(E39:H39)</f>
        <v>1920.13831</v>
      </c>
      <c r="E39" s="167">
        <f>SUM(E7:E38)</f>
        <v>1920.13831</v>
      </c>
      <c r="F39" s="167">
        <f>SUM(F7:F37)</f>
        <v>0</v>
      </c>
      <c r="G39" s="169">
        <f>SUM(G7:G37)</f>
        <v>0</v>
      </c>
      <c r="H39" s="170">
        <f>SUM(H7:H37)</f>
        <v>0</v>
      </c>
    </row>
    <row r="40" spans="1:8" ht="20.25" customHeight="1">
      <c r="A40" s="171"/>
      <c r="B40" s="172"/>
      <c r="C40" s="173"/>
      <c r="D40" s="173"/>
      <c r="E40" s="173"/>
      <c r="F40" s="173"/>
      <c r="G40" s="173"/>
      <c r="H40" s="138"/>
    </row>
  </sheetData>
  <sheetProtection/>
  <mergeCells count="3">
    <mergeCell ref="A2:H2"/>
    <mergeCell ref="A4:B4"/>
    <mergeCell ref="C4:H4"/>
  </mergeCells>
  <printOptions horizontalCentered="1"/>
  <pageMargins left="1.1023622047244095" right="1.1023622047244095" top="0.7480314960629921" bottom="0.7480314960629921" header="0.31496062992125984" footer="0.31496062992125984"/>
  <pageSetup errors="blank" horizontalDpi="600" verticalDpi="600" orientation="landscape" paperSize="9" scale="5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6.16015625" style="0" customWidth="1"/>
    <col min="2" max="2" width="5.5" style="0" customWidth="1"/>
    <col min="3" max="3" width="9.16015625" style="0" customWidth="1"/>
    <col min="4" max="4" width="38" style="0" customWidth="1"/>
    <col min="5" max="12" width="12.16015625" style="0" customWidth="1"/>
    <col min="13" max="35" width="4" style="0" customWidth="1"/>
  </cols>
  <sheetData>
    <row r="1" spans="1:35" ht="19.5" customHeight="1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9" t="s">
        <v>151</v>
      </c>
    </row>
    <row r="2" spans="1:35" s="128" customFormat="1" ht="19.5" customHeight="1">
      <c r="A2" s="50" t="s">
        <v>152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</row>
    <row r="3" spans="1:35" ht="19.5" customHeight="1">
      <c r="A3" s="51" t="s">
        <v>4</v>
      </c>
      <c r="B3" s="52"/>
      <c r="C3" s="52"/>
      <c r="D3" s="52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49" t="s">
        <v>5</v>
      </c>
    </row>
    <row r="4" spans="1:35" ht="19.5" customHeight="1">
      <c r="A4" s="55" t="s">
        <v>56</v>
      </c>
      <c r="B4" s="56"/>
      <c r="C4" s="129"/>
      <c r="D4" s="57"/>
      <c r="E4" s="130" t="s">
        <v>153</v>
      </c>
      <c r="F4" s="131" t="s">
        <v>154</v>
      </c>
      <c r="G4" s="132"/>
      <c r="H4" s="132"/>
      <c r="I4" s="132"/>
      <c r="J4" s="132"/>
      <c r="K4" s="132"/>
      <c r="L4" s="132"/>
      <c r="M4" s="132"/>
      <c r="N4" s="132"/>
      <c r="O4" s="136"/>
      <c r="P4" s="131" t="s">
        <v>155</v>
      </c>
      <c r="Q4" s="132"/>
      <c r="R4" s="132"/>
      <c r="S4" s="132"/>
      <c r="T4" s="132"/>
      <c r="U4" s="132"/>
      <c r="V4" s="132"/>
      <c r="W4" s="132"/>
      <c r="X4" s="132"/>
      <c r="Y4" s="136"/>
      <c r="Z4" s="131" t="s">
        <v>156</v>
      </c>
      <c r="AA4" s="132"/>
      <c r="AB4" s="132"/>
      <c r="AC4" s="132"/>
      <c r="AD4" s="132"/>
      <c r="AE4" s="132"/>
      <c r="AF4" s="132"/>
      <c r="AG4" s="132"/>
      <c r="AH4" s="132"/>
      <c r="AI4" s="136"/>
    </row>
    <row r="5" spans="1:35" ht="21" customHeight="1">
      <c r="A5" s="55" t="s">
        <v>65</v>
      </c>
      <c r="B5" s="56"/>
      <c r="C5" s="117" t="s">
        <v>66</v>
      </c>
      <c r="D5" s="107" t="s">
        <v>67</v>
      </c>
      <c r="E5" s="79"/>
      <c r="F5" s="117" t="s">
        <v>57</v>
      </c>
      <c r="G5" s="117" t="s">
        <v>157</v>
      </c>
      <c r="H5" s="117"/>
      <c r="I5" s="117"/>
      <c r="J5" s="117" t="s">
        <v>158</v>
      </c>
      <c r="K5" s="117"/>
      <c r="L5" s="117"/>
      <c r="M5" s="117" t="s">
        <v>159</v>
      </c>
      <c r="N5" s="117"/>
      <c r="O5" s="117"/>
      <c r="P5" s="117" t="s">
        <v>57</v>
      </c>
      <c r="Q5" s="117" t="s">
        <v>157</v>
      </c>
      <c r="R5" s="117"/>
      <c r="S5" s="117"/>
      <c r="T5" s="117" t="s">
        <v>158</v>
      </c>
      <c r="U5" s="117"/>
      <c r="V5" s="117"/>
      <c r="W5" s="117" t="s">
        <v>159</v>
      </c>
      <c r="X5" s="117"/>
      <c r="Y5" s="117"/>
      <c r="Z5" s="117" t="s">
        <v>57</v>
      </c>
      <c r="AA5" s="117" t="s">
        <v>157</v>
      </c>
      <c r="AB5" s="117"/>
      <c r="AC5" s="117"/>
      <c r="AD5" s="117" t="s">
        <v>158</v>
      </c>
      <c r="AE5" s="117"/>
      <c r="AF5" s="117"/>
      <c r="AG5" s="117" t="s">
        <v>159</v>
      </c>
      <c r="AH5" s="117"/>
      <c r="AI5" s="117"/>
    </row>
    <row r="6" spans="1:35" ht="29.25" customHeight="1">
      <c r="A6" s="64" t="s">
        <v>78</v>
      </c>
      <c r="B6" s="133" t="s">
        <v>79</v>
      </c>
      <c r="C6" s="117"/>
      <c r="D6" s="110"/>
      <c r="E6" s="67"/>
      <c r="F6" s="117"/>
      <c r="G6" s="117" t="s">
        <v>73</v>
      </c>
      <c r="H6" s="117" t="s">
        <v>103</v>
      </c>
      <c r="I6" s="117" t="s">
        <v>104</v>
      </c>
      <c r="J6" s="117" t="s">
        <v>73</v>
      </c>
      <c r="K6" s="117" t="s">
        <v>103</v>
      </c>
      <c r="L6" s="117" t="s">
        <v>104</v>
      </c>
      <c r="M6" s="117" t="s">
        <v>73</v>
      </c>
      <c r="N6" s="117" t="s">
        <v>103</v>
      </c>
      <c r="O6" s="117" t="s">
        <v>104</v>
      </c>
      <c r="P6" s="117"/>
      <c r="Q6" s="117" t="s">
        <v>73</v>
      </c>
      <c r="R6" s="117" t="s">
        <v>103</v>
      </c>
      <c r="S6" s="117" t="s">
        <v>104</v>
      </c>
      <c r="T6" s="117" t="s">
        <v>73</v>
      </c>
      <c r="U6" s="117" t="s">
        <v>103</v>
      </c>
      <c r="V6" s="117" t="s">
        <v>104</v>
      </c>
      <c r="W6" s="117" t="s">
        <v>73</v>
      </c>
      <c r="X6" s="117" t="s">
        <v>103</v>
      </c>
      <c r="Y6" s="117" t="s">
        <v>104</v>
      </c>
      <c r="Z6" s="117"/>
      <c r="AA6" s="117" t="s">
        <v>73</v>
      </c>
      <c r="AB6" s="117" t="s">
        <v>103</v>
      </c>
      <c r="AC6" s="117" t="s">
        <v>104</v>
      </c>
      <c r="AD6" s="117" t="s">
        <v>73</v>
      </c>
      <c r="AE6" s="117" t="s">
        <v>103</v>
      </c>
      <c r="AF6" s="117" t="s">
        <v>104</v>
      </c>
      <c r="AG6" s="117" t="s">
        <v>73</v>
      </c>
      <c r="AH6" s="117" t="s">
        <v>103</v>
      </c>
      <c r="AI6" s="117" t="s">
        <v>104</v>
      </c>
    </row>
    <row r="7" spans="1:35" ht="19.5" customHeight="1">
      <c r="A7" s="134" t="s">
        <v>81</v>
      </c>
      <c r="B7" s="134" t="s">
        <v>81</v>
      </c>
      <c r="C7" s="135" t="s">
        <v>81</v>
      </c>
      <c r="D7" s="122" t="s">
        <v>57</v>
      </c>
      <c r="E7" s="104">
        <f aca="true" t="shared" si="0" ref="E7:E25">SUM(F7,P7,Z7)</f>
        <v>1920.13831</v>
      </c>
      <c r="F7" s="104">
        <f aca="true" t="shared" si="1" ref="F7:F25">SUM(G7,J7,M7)</f>
        <v>1920.13831</v>
      </c>
      <c r="G7" s="104">
        <f aca="true" t="shared" si="2" ref="G7:G25">SUM(H7,I7)</f>
        <v>1920.13831</v>
      </c>
      <c r="H7" s="104">
        <v>1401.23531</v>
      </c>
      <c r="I7" s="104">
        <v>518.903</v>
      </c>
      <c r="J7" s="104">
        <f aca="true" t="shared" si="3" ref="J7:J25">SUM(K7,L7)</f>
        <v>0</v>
      </c>
      <c r="K7" s="104">
        <v>0</v>
      </c>
      <c r="L7" s="104">
        <v>0</v>
      </c>
      <c r="M7" s="104">
        <f aca="true" t="shared" si="4" ref="M7:M25">SUM(N7,O7)</f>
        <v>0</v>
      </c>
      <c r="N7" s="104">
        <v>0</v>
      </c>
      <c r="O7" s="104">
        <v>0</v>
      </c>
      <c r="P7" s="104">
        <f aca="true" t="shared" si="5" ref="P7:P25">SUM(Q7,T7,W7)</f>
        <v>0</v>
      </c>
      <c r="Q7" s="104">
        <f aca="true" t="shared" si="6" ref="Q7:Q25">SUM(R7,S7)</f>
        <v>0</v>
      </c>
      <c r="R7" s="104">
        <v>0</v>
      </c>
      <c r="S7" s="104">
        <v>0</v>
      </c>
      <c r="T7" s="104">
        <f aca="true" t="shared" si="7" ref="T7:T25">SUM(U7,V7)</f>
        <v>0</v>
      </c>
      <c r="U7" s="104">
        <v>0</v>
      </c>
      <c r="V7" s="104">
        <v>0</v>
      </c>
      <c r="W7" s="104">
        <f aca="true" t="shared" si="8" ref="W7:W25">SUM(X7,Y7)</f>
        <v>0</v>
      </c>
      <c r="X7" s="104" t="s">
        <v>81</v>
      </c>
      <c r="Y7" s="104"/>
      <c r="Z7" s="104">
        <f aca="true" t="shared" si="9" ref="Z7:Z25">SUM(AA7,AD7,AG7)</f>
        <v>0</v>
      </c>
      <c r="AA7" s="104">
        <f aca="true" t="shared" si="10" ref="AA7:AA25">SUM(AB7,AC7)</f>
        <v>0</v>
      </c>
      <c r="AB7" s="104">
        <v>0</v>
      </c>
      <c r="AC7" s="104">
        <v>0</v>
      </c>
      <c r="AD7" s="104">
        <f aca="true" t="shared" si="11" ref="AD7:AD25">SUM(AE7,AF7)</f>
        <v>0</v>
      </c>
      <c r="AE7" s="104">
        <v>0</v>
      </c>
      <c r="AF7" s="104">
        <v>0</v>
      </c>
      <c r="AG7" s="104">
        <f aca="true" t="shared" si="12" ref="AG7:AG25">SUM(AH7,AI7)</f>
        <v>0</v>
      </c>
      <c r="AH7" s="104">
        <v>0</v>
      </c>
      <c r="AI7" s="104">
        <v>0</v>
      </c>
    </row>
    <row r="8" spans="1:35" ht="19.5" customHeight="1">
      <c r="A8" s="134" t="s">
        <v>81</v>
      </c>
      <c r="B8" s="134" t="s">
        <v>81</v>
      </c>
      <c r="C8" s="135" t="s">
        <v>81</v>
      </c>
      <c r="D8" s="122" t="s">
        <v>0</v>
      </c>
      <c r="E8" s="104">
        <f t="shared" si="0"/>
        <v>1920.13831</v>
      </c>
      <c r="F8" s="104">
        <f t="shared" si="1"/>
        <v>1920.13831</v>
      </c>
      <c r="G8" s="104">
        <f t="shared" si="2"/>
        <v>1920.13831</v>
      </c>
      <c r="H8" s="104">
        <v>1401.23531</v>
      </c>
      <c r="I8" s="104">
        <v>518.903</v>
      </c>
      <c r="J8" s="104">
        <f t="shared" si="3"/>
        <v>0</v>
      </c>
      <c r="K8" s="104">
        <v>0</v>
      </c>
      <c r="L8" s="104">
        <v>0</v>
      </c>
      <c r="M8" s="104">
        <f t="shared" si="4"/>
        <v>0</v>
      </c>
      <c r="N8" s="104">
        <v>0</v>
      </c>
      <c r="O8" s="104">
        <v>0</v>
      </c>
      <c r="P8" s="104">
        <f t="shared" si="5"/>
        <v>0</v>
      </c>
      <c r="Q8" s="104">
        <f t="shared" si="6"/>
        <v>0</v>
      </c>
      <c r="R8" s="104">
        <v>0</v>
      </c>
      <c r="S8" s="104">
        <v>0</v>
      </c>
      <c r="T8" s="104">
        <f t="shared" si="7"/>
        <v>0</v>
      </c>
      <c r="U8" s="104">
        <v>0</v>
      </c>
      <c r="V8" s="104">
        <v>0</v>
      </c>
      <c r="W8" s="104">
        <f t="shared" si="8"/>
        <v>0</v>
      </c>
      <c r="X8" s="104" t="s">
        <v>81</v>
      </c>
      <c r="Y8" s="104"/>
      <c r="Z8" s="104">
        <f t="shared" si="9"/>
        <v>0</v>
      </c>
      <c r="AA8" s="104">
        <f t="shared" si="10"/>
        <v>0</v>
      </c>
      <c r="AB8" s="104">
        <v>0</v>
      </c>
      <c r="AC8" s="104">
        <v>0</v>
      </c>
      <c r="AD8" s="104">
        <f t="shared" si="11"/>
        <v>0</v>
      </c>
      <c r="AE8" s="104">
        <v>0</v>
      </c>
      <c r="AF8" s="104">
        <v>0</v>
      </c>
      <c r="AG8" s="104">
        <f t="shared" si="12"/>
        <v>0</v>
      </c>
      <c r="AH8" s="104">
        <v>0</v>
      </c>
      <c r="AI8" s="104">
        <v>0</v>
      </c>
    </row>
    <row r="9" spans="1:35" ht="19.5" customHeight="1">
      <c r="A9" s="134" t="s">
        <v>81</v>
      </c>
      <c r="B9" s="134" t="s">
        <v>81</v>
      </c>
      <c r="C9" s="135" t="s">
        <v>82</v>
      </c>
      <c r="D9" s="122" t="s">
        <v>83</v>
      </c>
      <c r="E9" s="104">
        <f t="shared" si="0"/>
        <v>1920.13831</v>
      </c>
      <c r="F9" s="104">
        <f t="shared" si="1"/>
        <v>1920.13831</v>
      </c>
      <c r="G9" s="104">
        <f t="shared" si="2"/>
        <v>1920.13831</v>
      </c>
      <c r="H9" s="104">
        <v>1401.23531</v>
      </c>
      <c r="I9" s="104">
        <v>518.903</v>
      </c>
      <c r="J9" s="104">
        <f t="shared" si="3"/>
        <v>0</v>
      </c>
      <c r="K9" s="104">
        <v>0</v>
      </c>
      <c r="L9" s="104">
        <v>0</v>
      </c>
      <c r="M9" s="104">
        <f t="shared" si="4"/>
        <v>0</v>
      </c>
      <c r="N9" s="104">
        <v>0</v>
      </c>
      <c r="O9" s="104">
        <v>0</v>
      </c>
      <c r="P9" s="104">
        <f t="shared" si="5"/>
        <v>0</v>
      </c>
      <c r="Q9" s="104">
        <f t="shared" si="6"/>
        <v>0</v>
      </c>
      <c r="R9" s="104">
        <v>0</v>
      </c>
      <c r="S9" s="104">
        <v>0</v>
      </c>
      <c r="T9" s="104">
        <f t="shared" si="7"/>
        <v>0</v>
      </c>
      <c r="U9" s="104">
        <v>0</v>
      </c>
      <c r="V9" s="104">
        <v>0</v>
      </c>
      <c r="W9" s="104">
        <f t="shared" si="8"/>
        <v>0</v>
      </c>
      <c r="X9" s="104" t="s">
        <v>81</v>
      </c>
      <c r="Y9" s="104"/>
      <c r="Z9" s="104">
        <f t="shared" si="9"/>
        <v>0</v>
      </c>
      <c r="AA9" s="104">
        <f t="shared" si="10"/>
        <v>0</v>
      </c>
      <c r="AB9" s="104">
        <v>0</v>
      </c>
      <c r="AC9" s="104">
        <v>0</v>
      </c>
      <c r="AD9" s="104">
        <f t="shared" si="11"/>
        <v>0</v>
      </c>
      <c r="AE9" s="104">
        <v>0</v>
      </c>
      <c r="AF9" s="104">
        <v>0</v>
      </c>
      <c r="AG9" s="104">
        <f t="shared" si="12"/>
        <v>0</v>
      </c>
      <c r="AH9" s="104">
        <v>0</v>
      </c>
      <c r="AI9" s="104">
        <v>0</v>
      </c>
    </row>
    <row r="10" spans="1:35" ht="19.5" customHeight="1">
      <c r="A10" s="134" t="s">
        <v>160</v>
      </c>
      <c r="B10" s="134" t="s">
        <v>86</v>
      </c>
      <c r="C10" s="135" t="s">
        <v>87</v>
      </c>
      <c r="D10" s="122" t="s">
        <v>161</v>
      </c>
      <c r="E10" s="104">
        <f t="shared" si="0"/>
        <v>718.1177</v>
      </c>
      <c r="F10" s="104">
        <f t="shared" si="1"/>
        <v>718.1177</v>
      </c>
      <c r="G10" s="104">
        <f t="shared" si="2"/>
        <v>718.1177</v>
      </c>
      <c r="H10" s="104">
        <v>718.1177</v>
      </c>
      <c r="I10" s="104">
        <v>0</v>
      </c>
      <c r="J10" s="104">
        <f t="shared" si="3"/>
        <v>0</v>
      </c>
      <c r="K10" s="104">
        <v>0</v>
      </c>
      <c r="L10" s="104">
        <v>0</v>
      </c>
      <c r="M10" s="104">
        <f t="shared" si="4"/>
        <v>0</v>
      </c>
      <c r="N10" s="104">
        <v>0</v>
      </c>
      <c r="O10" s="104">
        <v>0</v>
      </c>
      <c r="P10" s="104">
        <f t="shared" si="5"/>
        <v>0</v>
      </c>
      <c r="Q10" s="104">
        <f t="shared" si="6"/>
        <v>0</v>
      </c>
      <c r="R10" s="104">
        <v>0</v>
      </c>
      <c r="S10" s="104">
        <v>0</v>
      </c>
      <c r="T10" s="104">
        <f t="shared" si="7"/>
        <v>0</v>
      </c>
      <c r="U10" s="104">
        <v>0</v>
      </c>
      <c r="V10" s="104">
        <v>0</v>
      </c>
      <c r="W10" s="104">
        <f t="shared" si="8"/>
        <v>0</v>
      </c>
      <c r="X10" s="104" t="s">
        <v>81</v>
      </c>
      <c r="Y10" s="104"/>
      <c r="Z10" s="104">
        <f t="shared" si="9"/>
        <v>0</v>
      </c>
      <c r="AA10" s="104">
        <f t="shared" si="10"/>
        <v>0</v>
      </c>
      <c r="AB10" s="104">
        <v>0</v>
      </c>
      <c r="AC10" s="104">
        <v>0</v>
      </c>
      <c r="AD10" s="104">
        <f t="shared" si="11"/>
        <v>0</v>
      </c>
      <c r="AE10" s="104">
        <v>0</v>
      </c>
      <c r="AF10" s="104">
        <v>0</v>
      </c>
      <c r="AG10" s="104">
        <f t="shared" si="12"/>
        <v>0</v>
      </c>
      <c r="AH10" s="104">
        <v>0</v>
      </c>
      <c r="AI10" s="104">
        <v>0</v>
      </c>
    </row>
    <row r="11" spans="1:35" ht="19.5" customHeight="1">
      <c r="A11" s="134" t="s">
        <v>160</v>
      </c>
      <c r="B11" s="134" t="s">
        <v>89</v>
      </c>
      <c r="C11" s="135" t="s">
        <v>87</v>
      </c>
      <c r="D11" s="122" t="s">
        <v>162</v>
      </c>
      <c r="E11" s="104">
        <f t="shared" si="0"/>
        <v>178.200827</v>
      </c>
      <c r="F11" s="104">
        <f t="shared" si="1"/>
        <v>178.200827</v>
      </c>
      <c r="G11" s="104">
        <f t="shared" si="2"/>
        <v>178.200827</v>
      </c>
      <c r="H11" s="104">
        <v>178.200827</v>
      </c>
      <c r="I11" s="104">
        <v>0</v>
      </c>
      <c r="J11" s="104">
        <f t="shared" si="3"/>
        <v>0</v>
      </c>
      <c r="K11" s="104">
        <v>0</v>
      </c>
      <c r="L11" s="104">
        <v>0</v>
      </c>
      <c r="M11" s="104">
        <f t="shared" si="4"/>
        <v>0</v>
      </c>
      <c r="N11" s="104">
        <v>0</v>
      </c>
      <c r="O11" s="104">
        <v>0</v>
      </c>
      <c r="P11" s="104">
        <f t="shared" si="5"/>
        <v>0</v>
      </c>
      <c r="Q11" s="104">
        <f t="shared" si="6"/>
        <v>0</v>
      </c>
      <c r="R11" s="104">
        <v>0</v>
      </c>
      <c r="S11" s="104">
        <v>0</v>
      </c>
      <c r="T11" s="104">
        <f t="shared" si="7"/>
        <v>0</v>
      </c>
      <c r="U11" s="104">
        <v>0</v>
      </c>
      <c r="V11" s="104">
        <v>0</v>
      </c>
      <c r="W11" s="104">
        <f t="shared" si="8"/>
        <v>0</v>
      </c>
      <c r="X11" s="104" t="s">
        <v>81</v>
      </c>
      <c r="Y11" s="104"/>
      <c r="Z11" s="104">
        <f t="shared" si="9"/>
        <v>0</v>
      </c>
      <c r="AA11" s="104">
        <f t="shared" si="10"/>
        <v>0</v>
      </c>
      <c r="AB11" s="104">
        <v>0</v>
      </c>
      <c r="AC11" s="104">
        <v>0</v>
      </c>
      <c r="AD11" s="104">
        <f t="shared" si="11"/>
        <v>0</v>
      </c>
      <c r="AE11" s="104">
        <v>0</v>
      </c>
      <c r="AF11" s="104">
        <v>0</v>
      </c>
      <c r="AG11" s="104">
        <f t="shared" si="12"/>
        <v>0</v>
      </c>
      <c r="AH11" s="104">
        <v>0</v>
      </c>
      <c r="AI11" s="104">
        <v>0</v>
      </c>
    </row>
    <row r="12" spans="1:35" ht="19.5" customHeight="1">
      <c r="A12" s="134" t="s">
        <v>160</v>
      </c>
      <c r="B12" s="134" t="s">
        <v>97</v>
      </c>
      <c r="C12" s="135" t="s">
        <v>87</v>
      </c>
      <c r="D12" s="122" t="s">
        <v>100</v>
      </c>
      <c r="E12" s="104">
        <f t="shared" si="0"/>
        <v>80.557692</v>
      </c>
      <c r="F12" s="104">
        <f t="shared" si="1"/>
        <v>80.557692</v>
      </c>
      <c r="G12" s="104">
        <f t="shared" si="2"/>
        <v>80.557692</v>
      </c>
      <c r="H12" s="104">
        <v>80.557692</v>
      </c>
      <c r="I12" s="104">
        <v>0</v>
      </c>
      <c r="J12" s="104">
        <f t="shared" si="3"/>
        <v>0</v>
      </c>
      <c r="K12" s="104">
        <v>0</v>
      </c>
      <c r="L12" s="104">
        <v>0</v>
      </c>
      <c r="M12" s="104">
        <f t="shared" si="4"/>
        <v>0</v>
      </c>
      <c r="N12" s="104">
        <v>0</v>
      </c>
      <c r="O12" s="104">
        <v>0</v>
      </c>
      <c r="P12" s="104">
        <f t="shared" si="5"/>
        <v>0</v>
      </c>
      <c r="Q12" s="104">
        <f t="shared" si="6"/>
        <v>0</v>
      </c>
      <c r="R12" s="104">
        <v>0</v>
      </c>
      <c r="S12" s="104">
        <v>0</v>
      </c>
      <c r="T12" s="104">
        <f t="shared" si="7"/>
        <v>0</v>
      </c>
      <c r="U12" s="104">
        <v>0</v>
      </c>
      <c r="V12" s="104">
        <v>0</v>
      </c>
      <c r="W12" s="104">
        <f t="shared" si="8"/>
        <v>0</v>
      </c>
      <c r="X12" s="104" t="s">
        <v>81</v>
      </c>
      <c r="Y12" s="104"/>
      <c r="Z12" s="104">
        <f t="shared" si="9"/>
        <v>0</v>
      </c>
      <c r="AA12" s="104">
        <f t="shared" si="10"/>
        <v>0</v>
      </c>
      <c r="AB12" s="104">
        <v>0</v>
      </c>
      <c r="AC12" s="104">
        <v>0</v>
      </c>
      <c r="AD12" s="104">
        <f t="shared" si="11"/>
        <v>0</v>
      </c>
      <c r="AE12" s="104">
        <v>0</v>
      </c>
      <c r="AF12" s="104">
        <v>0</v>
      </c>
      <c r="AG12" s="104">
        <f t="shared" si="12"/>
        <v>0</v>
      </c>
      <c r="AH12" s="104">
        <v>0</v>
      </c>
      <c r="AI12" s="104">
        <v>0</v>
      </c>
    </row>
    <row r="13" spans="1:35" ht="19.5" customHeight="1">
      <c r="A13" s="134" t="s">
        <v>160</v>
      </c>
      <c r="B13" s="134" t="s">
        <v>163</v>
      </c>
      <c r="C13" s="135" t="s">
        <v>87</v>
      </c>
      <c r="D13" s="122" t="s">
        <v>164</v>
      </c>
      <c r="E13" s="104">
        <f t="shared" si="0"/>
        <v>16</v>
      </c>
      <c r="F13" s="104">
        <f t="shared" si="1"/>
        <v>16</v>
      </c>
      <c r="G13" s="104">
        <f t="shared" si="2"/>
        <v>16</v>
      </c>
      <c r="H13" s="104">
        <v>0</v>
      </c>
      <c r="I13" s="104">
        <v>16</v>
      </c>
      <c r="J13" s="104">
        <f t="shared" si="3"/>
        <v>0</v>
      </c>
      <c r="K13" s="104">
        <v>0</v>
      </c>
      <c r="L13" s="104">
        <v>0</v>
      </c>
      <c r="M13" s="104">
        <f t="shared" si="4"/>
        <v>0</v>
      </c>
      <c r="N13" s="104">
        <v>0</v>
      </c>
      <c r="O13" s="104">
        <v>0</v>
      </c>
      <c r="P13" s="104">
        <f t="shared" si="5"/>
        <v>0</v>
      </c>
      <c r="Q13" s="104">
        <f t="shared" si="6"/>
        <v>0</v>
      </c>
      <c r="R13" s="104">
        <v>0</v>
      </c>
      <c r="S13" s="104">
        <v>0</v>
      </c>
      <c r="T13" s="104">
        <f t="shared" si="7"/>
        <v>0</v>
      </c>
      <c r="U13" s="104">
        <v>0</v>
      </c>
      <c r="V13" s="104">
        <v>0</v>
      </c>
      <c r="W13" s="104">
        <f t="shared" si="8"/>
        <v>0</v>
      </c>
      <c r="X13" s="104" t="s">
        <v>81</v>
      </c>
      <c r="Y13" s="104"/>
      <c r="Z13" s="104">
        <f t="shared" si="9"/>
        <v>0</v>
      </c>
      <c r="AA13" s="104">
        <f t="shared" si="10"/>
        <v>0</v>
      </c>
      <c r="AB13" s="104">
        <v>0</v>
      </c>
      <c r="AC13" s="104">
        <v>0</v>
      </c>
      <c r="AD13" s="104">
        <f t="shared" si="11"/>
        <v>0</v>
      </c>
      <c r="AE13" s="104">
        <v>0</v>
      </c>
      <c r="AF13" s="104">
        <v>0</v>
      </c>
      <c r="AG13" s="104">
        <f t="shared" si="12"/>
        <v>0</v>
      </c>
      <c r="AH13" s="104">
        <v>0</v>
      </c>
      <c r="AI13" s="104">
        <v>0</v>
      </c>
    </row>
    <row r="14" spans="1:35" ht="19.5" customHeight="1">
      <c r="A14" s="134" t="s">
        <v>165</v>
      </c>
      <c r="B14" s="134" t="s">
        <v>86</v>
      </c>
      <c r="C14" s="135" t="s">
        <v>87</v>
      </c>
      <c r="D14" s="122" t="s">
        <v>166</v>
      </c>
      <c r="E14" s="104">
        <f t="shared" si="0"/>
        <v>532.2714599999999</v>
      </c>
      <c r="F14" s="104">
        <f t="shared" si="1"/>
        <v>532.2714599999999</v>
      </c>
      <c r="G14" s="104">
        <f t="shared" si="2"/>
        <v>532.2714599999999</v>
      </c>
      <c r="H14" s="104">
        <v>270.99146</v>
      </c>
      <c r="I14" s="104">
        <v>261.28</v>
      </c>
      <c r="J14" s="104">
        <f t="shared" si="3"/>
        <v>0</v>
      </c>
      <c r="K14" s="104">
        <v>0</v>
      </c>
      <c r="L14" s="104">
        <v>0</v>
      </c>
      <c r="M14" s="104">
        <f t="shared" si="4"/>
        <v>0</v>
      </c>
      <c r="N14" s="104">
        <v>0</v>
      </c>
      <c r="O14" s="104">
        <v>0</v>
      </c>
      <c r="P14" s="104">
        <f t="shared" si="5"/>
        <v>0</v>
      </c>
      <c r="Q14" s="104">
        <f t="shared" si="6"/>
        <v>0</v>
      </c>
      <c r="R14" s="104">
        <v>0</v>
      </c>
      <c r="S14" s="104">
        <v>0</v>
      </c>
      <c r="T14" s="104">
        <f t="shared" si="7"/>
        <v>0</v>
      </c>
      <c r="U14" s="104">
        <v>0</v>
      </c>
      <c r="V14" s="104">
        <v>0</v>
      </c>
      <c r="W14" s="104">
        <f t="shared" si="8"/>
        <v>0</v>
      </c>
      <c r="X14" s="104" t="s">
        <v>81</v>
      </c>
      <c r="Y14" s="104"/>
      <c r="Z14" s="104">
        <f t="shared" si="9"/>
        <v>0</v>
      </c>
      <c r="AA14" s="104">
        <f t="shared" si="10"/>
        <v>0</v>
      </c>
      <c r="AB14" s="104">
        <v>0</v>
      </c>
      <c r="AC14" s="104">
        <v>0</v>
      </c>
      <c r="AD14" s="104">
        <f t="shared" si="11"/>
        <v>0</v>
      </c>
      <c r="AE14" s="104">
        <v>0</v>
      </c>
      <c r="AF14" s="104">
        <v>0</v>
      </c>
      <c r="AG14" s="104">
        <f t="shared" si="12"/>
        <v>0</v>
      </c>
      <c r="AH14" s="104">
        <v>0</v>
      </c>
      <c r="AI14" s="104">
        <v>0</v>
      </c>
    </row>
    <row r="15" spans="1:35" ht="19.5" customHeight="1">
      <c r="A15" s="134" t="s">
        <v>165</v>
      </c>
      <c r="B15" s="134" t="s">
        <v>89</v>
      </c>
      <c r="C15" s="135" t="s">
        <v>87</v>
      </c>
      <c r="D15" s="122" t="s">
        <v>167</v>
      </c>
      <c r="E15" s="104">
        <f t="shared" si="0"/>
        <v>3</v>
      </c>
      <c r="F15" s="104">
        <f t="shared" si="1"/>
        <v>3</v>
      </c>
      <c r="G15" s="104">
        <f t="shared" si="2"/>
        <v>3</v>
      </c>
      <c r="H15" s="104">
        <v>3</v>
      </c>
      <c r="I15" s="104">
        <v>0</v>
      </c>
      <c r="J15" s="104">
        <f t="shared" si="3"/>
        <v>0</v>
      </c>
      <c r="K15" s="104">
        <v>0</v>
      </c>
      <c r="L15" s="104">
        <v>0</v>
      </c>
      <c r="M15" s="104">
        <f t="shared" si="4"/>
        <v>0</v>
      </c>
      <c r="N15" s="104">
        <v>0</v>
      </c>
      <c r="O15" s="104">
        <v>0</v>
      </c>
      <c r="P15" s="104">
        <f t="shared" si="5"/>
        <v>0</v>
      </c>
      <c r="Q15" s="104">
        <f t="shared" si="6"/>
        <v>0</v>
      </c>
      <c r="R15" s="104">
        <v>0</v>
      </c>
      <c r="S15" s="104">
        <v>0</v>
      </c>
      <c r="T15" s="104">
        <f t="shared" si="7"/>
        <v>0</v>
      </c>
      <c r="U15" s="104">
        <v>0</v>
      </c>
      <c r="V15" s="104">
        <v>0</v>
      </c>
      <c r="W15" s="104">
        <f t="shared" si="8"/>
        <v>0</v>
      </c>
      <c r="X15" s="104" t="s">
        <v>81</v>
      </c>
      <c r="Y15" s="104"/>
      <c r="Z15" s="104">
        <f t="shared" si="9"/>
        <v>0</v>
      </c>
      <c r="AA15" s="104">
        <f t="shared" si="10"/>
        <v>0</v>
      </c>
      <c r="AB15" s="104">
        <v>0</v>
      </c>
      <c r="AC15" s="104">
        <v>0</v>
      </c>
      <c r="AD15" s="104">
        <f t="shared" si="11"/>
        <v>0</v>
      </c>
      <c r="AE15" s="104">
        <v>0</v>
      </c>
      <c r="AF15" s="104">
        <v>0</v>
      </c>
      <c r="AG15" s="104">
        <f t="shared" si="12"/>
        <v>0</v>
      </c>
      <c r="AH15" s="104">
        <v>0</v>
      </c>
      <c r="AI15" s="104">
        <v>0</v>
      </c>
    </row>
    <row r="16" spans="1:35" ht="19.5" customHeight="1">
      <c r="A16" s="134" t="s">
        <v>165</v>
      </c>
      <c r="B16" s="134" t="s">
        <v>97</v>
      </c>
      <c r="C16" s="135" t="s">
        <v>87</v>
      </c>
      <c r="D16" s="122" t="s">
        <v>168</v>
      </c>
      <c r="E16" s="104">
        <f t="shared" si="0"/>
        <v>20</v>
      </c>
      <c r="F16" s="104">
        <f t="shared" si="1"/>
        <v>20</v>
      </c>
      <c r="G16" s="104">
        <f t="shared" si="2"/>
        <v>20</v>
      </c>
      <c r="H16" s="104">
        <v>7</v>
      </c>
      <c r="I16" s="104">
        <v>13</v>
      </c>
      <c r="J16" s="104">
        <f t="shared" si="3"/>
        <v>0</v>
      </c>
      <c r="K16" s="104">
        <v>0</v>
      </c>
      <c r="L16" s="104">
        <v>0</v>
      </c>
      <c r="M16" s="104">
        <f t="shared" si="4"/>
        <v>0</v>
      </c>
      <c r="N16" s="104">
        <v>0</v>
      </c>
      <c r="O16" s="104">
        <v>0</v>
      </c>
      <c r="P16" s="104">
        <f t="shared" si="5"/>
        <v>0</v>
      </c>
      <c r="Q16" s="104">
        <f t="shared" si="6"/>
        <v>0</v>
      </c>
      <c r="R16" s="104">
        <v>0</v>
      </c>
      <c r="S16" s="104">
        <v>0</v>
      </c>
      <c r="T16" s="104">
        <f t="shared" si="7"/>
        <v>0</v>
      </c>
      <c r="U16" s="104">
        <v>0</v>
      </c>
      <c r="V16" s="104">
        <v>0</v>
      </c>
      <c r="W16" s="104">
        <f t="shared" si="8"/>
        <v>0</v>
      </c>
      <c r="X16" s="104" t="s">
        <v>81</v>
      </c>
      <c r="Y16" s="104"/>
      <c r="Z16" s="104">
        <f t="shared" si="9"/>
        <v>0</v>
      </c>
      <c r="AA16" s="104">
        <f t="shared" si="10"/>
        <v>0</v>
      </c>
      <c r="AB16" s="104">
        <v>0</v>
      </c>
      <c r="AC16" s="104">
        <v>0</v>
      </c>
      <c r="AD16" s="104">
        <f t="shared" si="11"/>
        <v>0</v>
      </c>
      <c r="AE16" s="104">
        <v>0</v>
      </c>
      <c r="AF16" s="104">
        <v>0</v>
      </c>
      <c r="AG16" s="104">
        <f t="shared" si="12"/>
        <v>0</v>
      </c>
      <c r="AH16" s="104">
        <v>0</v>
      </c>
      <c r="AI16" s="104">
        <v>0</v>
      </c>
    </row>
    <row r="17" spans="1:35" ht="19.5" customHeight="1">
      <c r="A17" s="134" t="s">
        <v>165</v>
      </c>
      <c r="B17" s="134" t="s">
        <v>92</v>
      </c>
      <c r="C17" s="135" t="s">
        <v>87</v>
      </c>
      <c r="D17" s="122" t="s">
        <v>169</v>
      </c>
      <c r="E17" s="104">
        <f t="shared" si="0"/>
        <v>91.4</v>
      </c>
      <c r="F17" s="104">
        <f t="shared" si="1"/>
        <v>91.4</v>
      </c>
      <c r="G17" s="104">
        <f t="shared" si="2"/>
        <v>91.4</v>
      </c>
      <c r="H17" s="104">
        <v>9</v>
      </c>
      <c r="I17" s="104">
        <v>82.4</v>
      </c>
      <c r="J17" s="104">
        <f t="shared" si="3"/>
        <v>0</v>
      </c>
      <c r="K17" s="104">
        <v>0</v>
      </c>
      <c r="L17" s="104">
        <v>0</v>
      </c>
      <c r="M17" s="104">
        <f t="shared" si="4"/>
        <v>0</v>
      </c>
      <c r="N17" s="104">
        <v>0</v>
      </c>
      <c r="O17" s="104">
        <v>0</v>
      </c>
      <c r="P17" s="104">
        <f t="shared" si="5"/>
        <v>0</v>
      </c>
      <c r="Q17" s="104">
        <f t="shared" si="6"/>
        <v>0</v>
      </c>
      <c r="R17" s="104">
        <v>0</v>
      </c>
      <c r="S17" s="104">
        <v>0</v>
      </c>
      <c r="T17" s="104">
        <f t="shared" si="7"/>
        <v>0</v>
      </c>
      <c r="U17" s="104">
        <v>0</v>
      </c>
      <c r="V17" s="104">
        <v>0</v>
      </c>
      <c r="W17" s="104">
        <f t="shared" si="8"/>
        <v>0</v>
      </c>
      <c r="X17" s="104" t="s">
        <v>81</v>
      </c>
      <c r="Y17" s="104"/>
      <c r="Z17" s="104">
        <f t="shared" si="9"/>
        <v>0</v>
      </c>
      <c r="AA17" s="104">
        <f t="shared" si="10"/>
        <v>0</v>
      </c>
      <c r="AB17" s="104">
        <v>0</v>
      </c>
      <c r="AC17" s="104">
        <v>0</v>
      </c>
      <c r="AD17" s="104">
        <f t="shared" si="11"/>
        <v>0</v>
      </c>
      <c r="AE17" s="104">
        <v>0</v>
      </c>
      <c r="AF17" s="104">
        <v>0</v>
      </c>
      <c r="AG17" s="104">
        <f t="shared" si="12"/>
        <v>0</v>
      </c>
      <c r="AH17" s="104">
        <v>0</v>
      </c>
      <c r="AI17" s="104">
        <v>0</v>
      </c>
    </row>
    <row r="18" spans="1:35" ht="19.5" customHeight="1">
      <c r="A18" s="134" t="s">
        <v>165</v>
      </c>
      <c r="B18" s="134" t="s">
        <v>170</v>
      </c>
      <c r="C18" s="135" t="s">
        <v>87</v>
      </c>
      <c r="D18" s="122" t="s">
        <v>171</v>
      </c>
      <c r="E18" s="104">
        <f t="shared" si="0"/>
        <v>18.34</v>
      </c>
      <c r="F18" s="104">
        <f t="shared" si="1"/>
        <v>18.34</v>
      </c>
      <c r="G18" s="104">
        <f t="shared" si="2"/>
        <v>18.34</v>
      </c>
      <c r="H18" s="104">
        <v>18.34</v>
      </c>
      <c r="I18" s="104">
        <v>0</v>
      </c>
      <c r="J18" s="104">
        <f t="shared" si="3"/>
        <v>0</v>
      </c>
      <c r="K18" s="104">
        <v>0</v>
      </c>
      <c r="L18" s="104">
        <v>0</v>
      </c>
      <c r="M18" s="104">
        <f t="shared" si="4"/>
        <v>0</v>
      </c>
      <c r="N18" s="104">
        <v>0</v>
      </c>
      <c r="O18" s="104">
        <v>0</v>
      </c>
      <c r="P18" s="104">
        <f t="shared" si="5"/>
        <v>0</v>
      </c>
      <c r="Q18" s="104">
        <f t="shared" si="6"/>
        <v>0</v>
      </c>
      <c r="R18" s="104">
        <v>0</v>
      </c>
      <c r="S18" s="104">
        <v>0</v>
      </c>
      <c r="T18" s="104">
        <f t="shared" si="7"/>
        <v>0</v>
      </c>
      <c r="U18" s="104">
        <v>0</v>
      </c>
      <c r="V18" s="104">
        <v>0</v>
      </c>
      <c r="W18" s="104">
        <f t="shared" si="8"/>
        <v>0</v>
      </c>
      <c r="X18" s="104" t="s">
        <v>81</v>
      </c>
      <c r="Y18" s="104"/>
      <c r="Z18" s="104">
        <f t="shared" si="9"/>
        <v>0</v>
      </c>
      <c r="AA18" s="104">
        <f t="shared" si="10"/>
        <v>0</v>
      </c>
      <c r="AB18" s="104">
        <v>0</v>
      </c>
      <c r="AC18" s="104">
        <v>0</v>
      </c>
      <c r="AD18" s="104">
        <f t="shared" si="11"/>
        <v>0</v>
      </c>
      <c r="AE18" s="104">
        <v>0</v>
      </c>
      <c r="AF18" s="104">
        <v>0</v>
      </c>
      <c r="AG18" s="104">
        <f t="shared" si="12"/>
        <v>0</v>
      </c>
      <c r="AH18" s="104">
        <v>0</v>
      </c>
      <c r="AI18" s="104">
        <v>0</v>
      </c>
    </row>
    <row r="19" spans="1:35" ht="19.5" customHeight="1">
      <c r="A19" s="134" t="s">
        <v>165</v>
      </c>
      <c r="B19" s="134" t="s">
        <v>172</v>
      </c>
      <c r="C19" s="135" t="s">
        <v>87</v>
      </c>
      <c r="D19" s="122" t="s">
        <v>173</v>
      </c>
      <c r="E19" s="104">
        <f t="shared" si="0"/>
        <v>25</v>
      </c>
      <c r="F19" s="104">
        <f t="shared" si="1"/>
        <v>25</v>
      </c>
      <c r="G19" s="104">
        <f t="shared" si="2"/>
        <v>25</v>
      </c>
      <c r="H19" s="104">
        <v>25</v>
      </c>
      <c r="I19" s="104">
        <v>0</v>
      </c>
      <c r="J19" s="104">
        <f t="shared" si="3"/>
        <v>0</v>
      </c>
      <c r="K19" s="104">
        <v>0</v>
      </c>
      <c r="L19" s="104">
        <v>0</v>
      </c>
      <c r="M19" s="104">
        <f t="shared" si="4"/>
        <v>0</v>
      </c>
      <c r="N19" s="104">
        <v>0</v>
      </c>
      <c r="O19" s="104">
        <v>0</v>
      </c>
      <c r="P19" s="104">
        <f t="shared" si="5"/>
        <v>0</v>
      </c>
      <c r="Q19" s="104">
        <f t="shared" si="6"/>
        <v>0</v>
      </c>
      <c r="R19" s="104">
        <v>0</v>
      </c>
      <c r="S19" s="104">
        <v>0</v>
      </c>
      <c r="T19" s="104">
        <f t="shared" si="7"/>
        <v>0</v>
      </c>
      <c r="U19" s="104">
        <v>0</v>
      </c>
      <c r="V19" s="104">
        <v>0</v>
      </c>
      <c r="W19" s="104">
        <f t="shared" si="8"/>
        <v>0</v>
      </c>
      <c r="X19" s="104" t="s">
        <v>81</v>
      </c>
      <c r="Y19" s="104"/>
      <c r="Z19" s="104">
        <f t="shared" si="9"/>
        <v>0</v>
      </c>
      <c r="AA19" s="104">
        <f t="shared" si="10"/>
        <v>0</v>
      </c>
      <c r="AB19" s="104">
        <v>0</v>
      </c>
      <c r="AC19" s="104">
        <v>0</v>
      </c>
      <c r="AD19" s="104">
        <f t="shared" si="11"/>
        <v>0</v>
      </c>
      <c r="AE19" s="104">
        <v>0</v>
      </c>
      <c r="AF19" s="104">
        <v>0</v>
      </c>
      <c r="AG19" s="104">
        <f t="shared" si="12"/>
        <v>0</v>
      </c>
      <c r="AH19" s="104">
        <v>0</v>
      </c>
      <c r="AI19" s="104">
        <v>0</v>
      </c>
    </row>
    <row r="20" spans="1:35" ht="19.5" customHeight="1">
      <c r="A20" s="134" t="s">
        <v>165</v>
      </c>
      <c r="B20" s="134" t="s">
        <v>174</v>
      </c>
      <c r="C20" s="135" t="s">
        <v>87</v>
      </c>
      <c r="D20" s="122" t="s">
        <v>175</v>
      </c>
      <c r="E20" s="104">
        <f t="shared" si="0"/>
        <v>30</v>
      </c>
      <c r="F20" s="104">
        <f t="shared" si="1"/>
        <v>30</v>
      </c>
      <c r="G20" s="104">
        <f t="shared" si="2"/>
        <v>30</v>
      </c>
      <c r="H20" s="104">
        <v>8</v>
      </c>
      <c r="I20" s="104">
        <v>22</v>
      </c>
      <c r="J20" s="104">
        <f t="shared" si="3"/>
        <v>0</v>
      </c>
      <c r="K20" s="104">
        <v>0</v>
      </c>
      <c r="L20" s="104">
        <v>0</v>
      </c>
      <c r="M20" s="104">
        <f t="shared" si="4"/>
        <v>0</v>
      </c>
      <c r="N20" s="104">
        <v>0</v>
      </c>
      <c r="O20" s="104">
        <v>0</v>
      </c>
      <c r="P20" s="104">
        <f t="shared" si="5"/>
        <v>0</v>
      </c>
      <c r="Q20" s="104">
        <f t="shared" si="6"/>
        <v>0</v>
      </c>
      <c r="R20" s="104">
        <v>0</v>
      </c>
      <c r="S20" s="104">
        <v>0</v>
      </c>
      <c r="T20" s="104">
        <f t="shared" si="7"/>
        <v>0</v>
      </c>
      <c r="U20" s="104">
        <v>0</v>
      </c>
      <c r="V20" s="104">
        <v>0</v>
      </c>
      <c r="W20" s="104">
        <f t="shared" si="8"/>
        <v>0</v>
      </c>
      <c r="X20" s="104" t="s">
        <v>81</v>
      </c>
      <c r="Y20" s="104"/>
      <c r="Z20" s="104">
        <f t="shared" si="9"/>
        <v>0</v>
      </c>
      <c r="AA20" s="104">
        <f t="shared" si="10"/>
        <v>0</v>
      </c>
      <c r="AB20" s="104">
        <v>0</v>
      </c>
      <c r="AC20" s="104">
        <v>0</v>
      </c>
      <c r="AD20" s="104">
        <f t="shared" si="11"/>
        <v>0</v>
      </c>
      <c r="AE20" s="104">
        <v>0</v>
      </c>
      <c r="AF20" s="104">
        <v>0</v>
      </c>
      <c r="AG20" s="104">
        <f t="shared" si="12"/>
        <v>0</v>
      </c>
      <c r="AH20" s="104">
        <v>0</v>
      </c>
      <c r="AI20" s="104">
        <v>0</v>
      </c>
    </row>
    <row r="21" spans="1:35" ht="19.5" customHeight="1">
      <c r="A21" s="134" t="s">
        <v>165</v>
      </c>
      <c r="B21" s="134" t="s">
        <v>163</v>
      </c>
      <c r="C21" s="135" t="s">
        <v>87</v>
      </c>
      <c r="D21" s="122" t="s">
        <v>176</v>
      </c>
      <c r="E21" s="104">
        <f t="shared" si="0"/>
        <v>150.803</v>
      </c>
      <c r="F21" s="104">
        <f t="shared" si="1"/>
        <v>150.803</v>
      </c>
      <c r="G21" s="104">
        <f t="shared" si="2"/>
        <v>150.803</v>
      </c>
      <c r="H21" s="104">
        <v>36.58</v>
      </c>
      <c r="I21" s="104">
        <v>114.223</v>
      </c>
      <c r="J21" s="104">
        <f t="shared" si="3"/>
        <v>0</v>
      </c>
      <c r="K21" s="104">
        <v>0</v>
      </c>
      <c r="L21" s="104">
        <v>0</v>
      </c>
      <c r="M21" s="104">
        <f t="shared" si="4"/>
        <v>0</v>
      </c>
      <c r="N21" s="104">
        <v>0</v>
      </c>
      <c r="O21" s="104">
        <v>0</v>
      </c>
      <c r="P21" s="104">
        <f t="shared" si="5"/>
        <v>0</v>
      </c>
      <c r="Q21" s="104">
        <f t="shared" si="6"/>
        <v>0</v>
      </c>
      <c r="R21" s="104">
        <v>0</v>
      </c>
      <c r="S21" s="104">
        <v>0</v>
      </c>
      <c r="T21" s="104">
        <f t="shared" si="7"/>
        <v>0</v>
      </c>
      <c r="U21" s="104">
        <v>0</v>
      </c>
      <c r="V21" s="104">
        <v>0</v>
      </c>
      <c r="W21" s="104">
        <f t="shared" si="8"/>
        <v>0</v>
      </c>
      <c r="X21" s="104" t="s">
        <v>81</v>
      </c>
      <c r="Y21" s="104"/>
      <c r="Z21" s="104">
        <f t="shared" si="9"/>
        <v>0</v>
      </c>
      <c r="AA21" s="104">
        <f t="shared" si="10"/>
        <v>0</v>
      </c>
      <c r="AB21" s="104">
        <v>0</v>
      </c>
      <c r="AC21" s="104">
        <v>0</v>
      </c>
      <c r="AD21" s="104">
        <f t="shared" si="11"/>
        <v>0</v>
      </c>
      <c r="AE21" s="104">
        <v>0</v>
      </c>
      <c r="AF21" s="104">
        <v>0</v>
      </c>
      <c r="AG21" s="104">
        <f t="shared" si="12"/>
        <v>0</v>
      </c>
      <c r="AH21" s="104">
        <v>0</v>
      </c>
      <c r="AI21" s="104">
        <v>0</v>
      </c>
    </row>
    <row r="22" spans="1:35" ht="19.5" customHeight="1">
      <c r="A22" s="134" t="s">
        <v>177</v>
      </c>
      <c r="B22" s="134" t="s">
        <v>170</v>
      </c>
      <c r="C22" s="135" t="s">
        <v>87</v>
      </c>
      <c r="D22" s="122" t="s">
        <v>178</v>
      </c>
      <c r="E22" s="104">
        <f t="shared" si="0"/>
        <v>10</v>
      </c>
      <c r="F22" s="104">
        <f t="shared" si="1"/>
        <v>10</v>
      </c>
      <c r="G22" s="104">
        <f t="shared" si="2"/>
        <v>10</v>
      </c>
      <c r="H22" s="104">
        <v>0</v>
      </c>
      <c r="I22" s="104">
        <v>10</v>
      </c>
      <c r="J22" s="104">
        <f t="shared" si="3"/>
        <v>0</v>
      </c>
      <c r="K22" s="104">
        <v>0</v>
      </c>
      <c r="L22" s="104">
        <v>0</v>
      </c>
      <c r="M22" s="104">
        <f t="shared" si="4"/>
        <v>0</v>
      </c>
      <c r="N22" s="104">
        <v>0</v>
      </c>
      <c r="O22" s="104">
        <v>0</v>
      </c>
      <c r="P22" s="104">
        <f t="shared" si="5"/>
        <v>0</v>
      </c>
      <c r="Q22" s="104">
        <f t="shared" si="6"/>
        <v>0</v>
      </c>
      <c r="R22" s="104">
        <v>0</v>
      </c>
      <c r="S22" s="104">
        <v>0</v>
      </c>
      <c r="T22" s="104">
        <f t="shared" si="7"/>
        <v>0</v>
      </c>
      <c r="U22" s="104">
        <v>0</v>
      </c>
      <c r="V22" s="104">
        <v>0</v>
      </c>
      <c r="W22" s="104">
        <f t="shared" si="8"/>
        <v>0</v>
      </c>
      <c r="X22" s="104" t="s">
        <v>81</v>
      </c>
      <c r="Y22" s="104"/>
      <c r="Z22" s="104">
        <f t="shared" si="9"/>
        <v>0</v>
      </c>
      <c r="AA22" s="104">
        <f t="shared" si="10"/>
        <v>0</v>
      </c>
      <c r="AB22" s="104">
        <v>0</v>
      </c>
      <c r="AC22" s="104">
        <v>0</v>
      </c>
      <c r="AD22" s="104">
        <f t="shared" si="11"/>
        <v>0</v>
      </c>
      <c r="AE22" s="104">
        <v>0</v>
      </c>
      <c r="AF22" s="104">
        <v>0</v>
      </c>
      <c r="AG22" s="104">
        <f t="shared" si="12"/>
        <v>0</v>
      </c>
      <c r="AH22" s="104">
        <v>0</v>
      </c>
      <c r="AI22" s="104">
        <v>0</v>
      </c>
    </row>
    <row r="23" spans="1:35" ht="19.5" customHeight="1">
      <c r="A23" s="134" t="s">
        <v>179</v>
      </c>
      <c r="B23" s="134" t="s">
        <v>86</v>
      </c>
      <c r="C23" s="135" t="s">
        <v>87</v>
      </c>
      <c r="D23" s="122" t="s">
        <v>180</v>
      </c>
      <c r="E23" s="104">
        <f t="shared" si="0"/>
        <v>43.991231</v>
      </c>
      <c r="F23" s="104">
        <f t="shared" si="1"/>
        <v>43.991231</v>
      </c>
      <c r="G23" s="104">
        <f t="shared" si="2"/>
        <v>43.991231</v>
      </c>
      <c r="H23" s="104">
        <v>43.991231</v>
      </c>
      <c r="I23" s="104">
        <v>0</v>
      </c>
      <c r="J23" s="104">
        <f t="shared" si="3"/>
        <v>0</v>
      </c>
      <c r="K23" s="104">
        <v>0</v>
      </c>
      <c r="L23" s="104">
        <v>0</v>
      </c>
      <c r="M23" s="104">
        <f t="shared" si="4"/>
        <v>0</v>
      </c>
      <c r="N23" s="104">
        <v>0</v>
      </c>
      <c r="O23" s="104">
        <v>0</v>
      </c>
      <c r="P23" s="104">
        <f t="shared" si="5"/>
        <v>0</v>
      </c>
      <c r="Q23" s="104">
        <f t="shared" si="6"/>
        <v>0</v>
      </c>
      <c r="R23" s="104">
        <v>0</v>
      </c>
      <c r="S23" s="104">
        <v>0</v>
      </c>
      <c r="T23" s="104">
        <f t="shared" si="7"/>
        <v>0</v>
      </c>
      <c r="U23" s="104">
        <v>0</v>
      </c>
      <c r="V23" s="104">
        <v>0</v>
      </c>
      <c r="W23" s="104">
        <f t="shared" si="8"/>
        <v>0</v>
      </c>
      <c r="X23" s="104" t="s">
        <v>81</v>
      </c>
      <c r="Y23" s="104"/>
      <c r="Z23" s="104">
        <f t="shared" si="9"/>
        <v>0</v>
      </c>
      <c r="AA23" s="104">
        <f t="shared" si="10"/>
        <v>0</v>
      </c>
      <c r="AB23" s="104">
        <v>0</v>
      </c>
      <c r="AC23" s="104">
        <v>0</v>
      </c>
      <c r="AD23" s="104">
        <f t="shared" si="11"/>
        <v>0</v>
      </c>
      <c r="AE23" s="104">
        <v>0</v>
      </c>
      <c r="AF23" s="104">
        <v>0</v>
      </c>
      <c r="AG23" s="104">
        <f t="shared" si="12"/>
        <v>0</v>
      </c>
      <c r="AH23" s="104">
        <v>0</v>
      </c>
      <c r="AI23" s="104">
        <v>0</v>
      </c>
    </row>
    <row r="24" spans="1:35" ht="19.5" customHeight="1">
      <c r="A24" s="134" t="s">
        <v>181</v>
      </c>
      <c r="B24" s="134" t="s">
        <v>86</v>
      </c>
      <c r="C24" s="135" t="s">
        <v>87</v>
      </c>
      <c r="D24" s="122" t="s">
        <v>182</v>
      </c>
      <c r="E24" s="104">
        <f t="shared" si="0"/>
        <v>2.3244</v>
      </c>
      <c r="F24" s="104">
        <f t="shared" si="1"/>
        <v>2.3244</v>
      </c>
      <c r="G24" s="104">
        <f t="shared" si="2"/>
        <v>2.3244</v>
      </c>
      <c r="H24" s="104">
        <v>2.3244</v>
      </c>
      <c r="I24" s="104">
        <v>0</v>
      </c>
      <c r="J24" s="104">
        <f t="shared" si="3"/>
        <v>0</v>
      </c>
      <c r="K24" s="104">
        <v>0</v>
      </c>
      <c r="L24" s="104">
        <v>0</v>
      </c>
      <c r="M24" s="104">
        <f t="shared" si="4"/>
        <v>0</v>
      </c>
      <c r="N24" s="104">
        <v>0</v>
      </c>
      <c r="O24" s="104">
        <v>0</v>
      </c>
      <c r="P24" s="104">
        <f t="shared" si="5"/>
        <v>0</v>
      </c>
      <c r="Q24" s="104">
        <f t="shared" si="6"/>
        <v>0</v>
      </c>
      <c r="R24" s="104">
        <v>0</v>
      </c>
      <c r="S24" s="104">
        <v>0</v>
      </c>
      <c r="T24" s="104">
        <f t="shared" si="7"/>
        <v>0</v>
      </c>
      <c r="U24" s="104">
        <v>0</v>
      </c>
      <c r="V24" s="104">
        <v>0</v>
      </c>
      <c r="W24" s="104">
        <f t="shared" si="8"/>
        <v>0</v>
      </c>
      <c r="X24" s="104" t="s">
        <v>81</v>
      </c>
      <c r="Y24" s="104"/>
      <c r="Z24" s="104">
        <f t="shared" si="9"/>
        <v>0</v>
      </c>
      <c r="AA24" s="104">
        <f t="shared" si="10"/>
        <v>0</v>
      </c>
      <c r="AB24" s="104">
        <v>0</v>
      </c>
      <c r="AC24" s="104">
        <v>0</v>
      </c>
      <c r="AD24" s="104">
        <f t="shared" si="11"/>
        <v>0</v>
      </c>
      <c r="AE24" s="104">
        <v>0</v>
      </c>
      <c r="AF24" s="104">
        <v>0</v>
      </c>
      <c r="AG24" s="104">
        <f t="shared" si="12"/>
        <v>0</v>
      </c>
      <c r="AH24" s="104">
        <v>0</v>
      </c>
      <c r="AI24" s="104">
        <v>0</v>
      </c>
    </row>
    <row r="25" spans="1:35" ht="19.5" customHeight="1">
      <c r="A25" s="134" t="s">
        <v>181</v>
      </c>
      <c r="B25" s="134" t="s">
        <v>92</v>
      </c>
      <c r="C25" s="135" t="s">
        <v>87</v>
      </c>
      <c r="D25" s="122" t="s">
        <v>183</v>
      </c>
      <c r="E25" s="104">
        <f t="shared" si="0"/>
        <v>0.132</v>
      </c>
      <c r="F25" s="104">
        <f t="shared" si="1"/>
        <v>0.132</v>
      </c>
      <c r="G25" s="104">
        <f t="shared" si="2"/>
        <v>0.132</v>
      </c>
      <c r="H25" s="104">
        <v>0.132</v>
      </c>
      <c r="I25" s="104">
        <v>0</v>
      </c>
      <c r="J25" s="104">
        <f t="shared" si="3"/>
        <v>0</v>
      </c>
      <c r="K25" s="104">
        <v>0</v>
      </c>
      <c r="L25" s="104">
        <v>0</v>
      </c>
      <c r="M25" s="104">
        <f t="shared" si="4"/>
        <v>0</v>
      </c>
      <c r="N25" s="104">
        <v>0</v>
      </c>
      <c r="O25" s="104">
        <v>0</v>
      </c>
      <c r="P25" s="104">
        <f t="shared" si="5"/>
        <v>0</v>
      </c>
      <c r="Q25" s="104">
        <f t="shared" si="6"/>
        <v>0</v>
      </c>
      <c r="R25" s="104">
        <v>0</v>
      </c>
      <c r="S25" s="104">
        <v>0</v>
      </c>
      <c r="T25" s="104">
        <f t="shared" si="7"/>
        <v>0</v>
      </c>
      <c r="U25" s="104">
        <v>0</v>
      </c>
      <c r="V25" s="104">
        <v>0</v>
      </c>
      <c r="W25" s="104">
        <f t="shared" si="8"/>
        <v>0</v>
      </c>
      <c r="X25" s="104" t="s">
        <v>81</v>
      </c>
      <c r="Y25" s="104"/>
      <c r="Z25" s="104">
        <f t="shared" si="9"/>
        <v>0</v>
      </c>
      <c r="AA25" s="104">
        <f t="shared" si="10"/>
        <v>0</v>
      </c>
      <c r="AB25" s="104">
        <v>0</v>
      </c>
      <c r="AC25" s="104">
        <v>0</v>
      </c>
      <c r="AD25" s="104">
        <f t="shared" si="11"/>
        <v>0</v>
      </c>
      <c r="AE25" s="104">
        <v>0</v>
      </c>
      <c r="AF25" s="104">
        <v>0</v>
      </c>
      <c r="AG25" s="104">
        <f t="shared" si="12"/>
        <v>0</v>
      </c>
      <c r="AH25" s="104">
        <v>0</v>
      </c>
      <c r="AI25" s="104">
        <v>0</v>
      </c>
    </row>
  </sheetData>
  <sheetProtection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G2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3.16015625" style="0" customWidth="1"/>
    <col min="6" max="6" width="11.83203125" style="0" customWidth="1"/>
    <col min="7" max="17" width="10.33203125" style="0" customWidth="1"/>
    <col min="18" max="18" width="6.16015625" style="0" customWidth="1"/>
    <col min="19" max="19" width="10.33203125" style="0" customWidth="1"/>
    <col min="20" max="20" width="10.16015625" style="0" customWidth="1"/>
    <col min="21" max="47" width="9.66015625" style="0" customWidth="1"/>
    <col min="48" max="48" width="10.16015625" style="0" customWidth="1"/>
    <col min="49" max="52" width="9" style="0" customWidth="1"/>
    <col min="53" max="53" width="10.16015625" style="0" customWidth="1"/>
    <col min="54" max="58" width="9" style="0" customWidth="1"/>
    <col min="59" max="61" width="10.16015625" style="0" customWidth="1"/>
    <col min="62" max="77" width="6.33203125" style="0" customWidth="1"/>
    <col min="78" max="84" width="10.16015625" style="0" customWidth="1"/>
    <col min="85" max="86" width="7.66015625" style="0" customWidth="1"/>
    <col min="87" max="90" width="10.16015625" style="0" customWidth="1"/>
    <col min="91" max="93" width="6.33203125" style="0" customWidth="1"/>
    <col min="94" max="94" width="10.16015625" style="0" customWidth="1"/>
    <col min="95" max="97" width="6.33203125" style="0" customWidth="1"/>
    <col min="98" max="98" width="10" style="0" customWidth="1"/>
    <col min="99" max="100" width="7.33203125" style="0" customWidth="1"/>
    <col min="101" max="101" width="8.83203125" style="0" customWidth="1"/>
    <col min="102" max="103" width="7.33203125" style="0" customWidth="1"/>
    <col min="104" max="105" width="10.16015625" style="0" customWidth="1"/>
    <col min="106" max="106" width="6.33203125" style="0" customWidth="1"/>
    <col min="107" max="107" width="9.66015625" style="0" customWidth="1"/>
    <col min="108" max="110" width="7.83203125" style="0" customWidth="1"/>
    <col min="111" max="111" width="9.66015625" style="0" customWidth="1"/>
    <col min="112" max="112" width="10.66015625" style="0" customWidth="1"/>
  </cols>
  <sheetData>
    <row r="1" spans="1:111" ht="19.5" customHeight="1">
      <c r="A1" s="47"/>
      <c r="B1" s="48"/>
      <c r="C1" s="48"/>
      <c r="D1" s="48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24"/>
      <c r="AH1" s="124"/>
      <c r="DG1" s="127" t="s">
        <v>184</v>
      </c>
    </row>
    <row r="2" spans="1:111" ht="24" customHeight="1">
      <c r="A2" s="50" t="s">
        <v>185</v>
      </c>
      <c r="B2" s="50"/>
      <c r="C2" s="50"/>
      <c r="D2" s="50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</row>
    <row r="3" spans="1:111" ht="19.5" customHeight="1">
      <c r="A3" s="51" t="s">
        <v>4</v>
      </c>
      <c r="B3" s="52"/>
      <c r="C3" s="52"/>
      <c r="D3" s="52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54" t="s">
        <v>5</v>
      </c>
    </row>
    <row r="4" spans="1:111" ht="18.75" customHeight="1">
      <c r="A4" s="116" t="s">
        <v>56</v>
      </c>
      <c r="B4" s="116"/>
      <c r="C4" s="116"/>
      <c r="D4" s="116"/>
      <c r="E4" s="117" t="s">
        <v>57</v>
      </c>
      <c r="F4" s="118" t="s">
        <v>186</v>
      </c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 t="s">
        <v>187</v>
      </c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26" t="s">
        <v>188</v>
      </c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 t="s">
        <v>189</v>
      </c>
      <c r="BI4" s="126"/>
      <c r="BJ4" s="126"/>
      <c r="BK4" s="126"/>
      <c r="BL4" s="126"/>
      <c r="BM4" s="126" t="s">
        <v>190</v>
      </c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 t="s">
        <v>191</v>
      </c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 t="s">
        <v>192</v>
      </c>
      <c r="CR4" s="126"/>
      <c r="CS4" s="126"/>
      <c r="CT4" s="126" t="s">
        <v>193</v>
      </c>
      <c r="CU4" s="126"/>
      <c r="CV4" s="126"/>
      <c r="CW4" s="126"/>
      <c r="CX4" s="126"/>
      <c r="CY4" s="126"/>
      <c r="CZ4" s="126" t="s">
        <v>194</v>
      </c>
      <c r="DA4" s="126"/>
      <c r="DB4" s="126"/>
      <c r="DC4" s="126" t="s">
        <v>195</v>
      </c>
      <c r="DD4" s="126"/>
      <c r="DE4" s="126"/>
      <c r="DF4" s="126"/>
      <c r="DG4" s="126"/>
    </row>
    <row r="5" spans="1:111" ht="18.75" customHeight="1">
      <c r="A5" s="116" t="s">
        <v>65</v>
      </c>
      <c r="B5" s="116"/>
      <c r="C5" s="116"/>
      <c r="D5" s="117" t="s">
        <v>196</v>
      </c>
      <c r="E5" s="117"/>
      <c r="F5" s="117" t="s">
        <v>73</v>
      </c>
      <c r="G5" s="117" t="s">
        <v>197</v>
      </c>
      <c r="H5" s="117" t="s">
        <v>198</v>
      </c>
      <c r="I5" s="117" t="s">
        <v>199</v>
      </c>
      <c r="J5" s="117" t="s">
        <v>200</v>
      </c>
      <c r="K5" s="117" t="s">
        <v>201</v>
      </c>
      <c r="L5" s="117" t="s">
        <v>202</v>
      </c>
      <c r="M5" s="117" t="s">
        <v>203</v>
      </c>
      <c r="N5" s="117" t="s">
        <v>204</v>
      </c>
      <c r="O5" s="117" t="s">
        <v>205</v>
      </c>
      <c r="P5" s="117" t="s">
        <v>206</v>
      </c>
      <c r="Q5" s="117" t="s">
        <v>207</v>
      </c>
      <c r="R5" s="117" t="s">
        <v>208</v>
      </c>
      <c r="S5" s="117" t="s">
        <v>209</v>
      </c>
      <c r="T5" s="117" t="s">
        <v>73</v>
      </c>
      <c r="U5" s="117" t="s">
        <v>210</v>
      </c>
      <c r="V5" s="117" t="s">
        <v>211</v>
      </c>
      <c r="W5" s="117" t="s">
        <v>212</v>
      </c>
      <c r="X5" s="117" t="s">
        <v>213</v>
      </c>
      <c r="Y5" s="117" t="s">
        <v>214</v>
      </c>
      <c r="Z5" s="117" t="s">
        <v>215</v>
      </c>
      <c r="AA5" s="117" t="s">
        <v>216</v>
      </c>
      <c r="AB5" s="117" t="s">
        <v>217</v>
      </c>
      <c r="AC5" s="117" t="s">
        <v>218</v>
      </c>
      <c r="AD5" s="117" t="s">
        <v>219</v>
      </c>
      <c r="AE5" s="117" t="s">
        <v>220</v>
      </c>
      <c r="AF5" s="117" t="s">
        <v>221</v>
      </c>
      <c r="AG5" s="117" t="s">
        <v>222</v>
      </c>
      <c r="AH5" s="117" t="s">
        <v>223</v>
      </c>
      <c r="AI5" s="117" t="s">
        <v>224</v>
      </c>
      <c r="AJ5" s="117" t="s">
        <v>225</v>
      </c>
      <c r="AK5" s="117" t="s">
        <v>226</v>
      </c>
      <c r="AL5" s="117" t="s">
        <v>227</v>
      </c>
      <c r="AM5" s="117" t="s">
        <v>228</v>
      </c>
      <c r="AN5" s="117" t="s">
        <v>229</v>
      </c>
      <c r="AO5" s="117" t="s">
        <v>230</v>
      </c>
      <c r="AP5" s="117" t="s">
        <v>231</v>
      </c>
      <c r="AQ5" s="117" t="s">
        <v>232</v>
      </c>
      <c r="AR5" s="117" t="s">
        <v>233</v>
      </c>
      <c r="AS5" s="117" t="s">
        <v>234</v>
      </c>
      <c r="AT5" s="117" t="s">
        <v>235</v>
      </c>
      <c r="AU5" s="117" t="s">
        <v>236</v>
      </c>
      <c r="AV5" s="117" t="s">
        <v>73</v>
      </c>
      <c r="AW5" s="117" t="s">
        <v>237</v>
      </c>
      <c r="AX5" s="117" t="s">
        <v>238</v>
      </c>
      <c r="AY5" s="117" t="s">
        <v>239</v>
      </c>
      <c r="AZ5" s="117" t="s">
        <v>240</v>
      </c>
      <c r="BA5" s="117" t="s">
        <v>241</v>
      </c>
      <c r="BB5" s="117" t="s">
        <v>242</v>
      </c>
      <c r="BC5" s="117" t="s">
        <v>208</v>
      </c>
      <c r="BD5" s="117" t="s">
        <v>243</v>
      </c>
      <c r="BE5" s="117" t="s">
        <v>244</v>
      </c>
      <c r="BF5" s="117" t="s">
        <v>245</v>
      </c>
      <c r="BG5" s="117" t="s">
        <v>246</v>
      </c>
      <c r="BH5" s="117" t="s">
        <v>73</v>
      </c>
      <c r="BI5" s="117" t="s">
        <v>247</v>
      </c>
      <c r="BJ5" s="117" t="s">
        <v>248</v>
      </c>
      <c r="BK5" s="117" t="s">
        <v>249</v>
      </c>
      <c r="BL5" s="117" t="s">
        <v>250</v>
      </c>
      <c r="BM5" s="117" t="s">
        <v>73</v>
      </c>
      <c r="BN5" s="117" t="s">
        <v>251</v>
      </c>
      <c r="BO5" s="117" t="s">
        <v>252</v>
      </c>
      <c r="BP5" s="117" t="s">
        <v>253</v>
      </c>
      <c r="BQ5" s="117" t="s">
        <v>254</v>
      </c>
      <c r="BR5" s="117" t="s">
        <v>255</v>
      </c>
      <c r="BS5" s="117" t="s">
        <v>256</v>
      </c>
      <c r="BT5" s="117" t="s">
        <v>257</v>
      </c>
      <c r="BU5" s="117" t="s">
        <v>258</v>
      </c>
      <c r="BV5" s="117" t="s">
        <v>259</v>
      </c>
      <c r="BW5" s="117" t="s">
        <v>260</v>
      </c>
      <c r="BX5" s="117" t="s">
        <v>261</v>
      </c>
      <c r="BY5" s="117" t="s">
        <v>262</v>
      </c>
      <c r="BZ5" s="117" t="s">
        <v>73</v>
      </c>
      <c r="CA5" s="117" t="s">
        <v>251</v>
      </c>
      <c r="CB5" s="117" t="s">
        <v>252</v>
      </c>
      <c r="CC5" s="117" t="s">
        <v>253</v>
      </c>
      <c r="CD5" s="117" t="s">
        <v>254</v>
      </c>
      <c r="CE5" s="117" t="s">
        <v>255</v>
      </c>
      <c r="CF5" s="117" t="s">
        <v>256</v>
      </c>
      <c r="CG5" s="117" t="s">
        <v>257</v>
      </c>
      <c r="CH5" s="117" t="s">
        <v>263</v>
      </c>
      <c r="CI5" s="117" t="s">
        <v>264</v>
      </c>
      <c r="CJ5" s="117" t="s">
        <v>265</v>
      </c>
      <c r="CK5" s="117" t="s">
        <v>266</v>
      </c>
      <c r="CL5" s="117" t="s">
        <v>258</v>
      </c>
      <c r="CM5" s="117" t="s">
        <v>259</v>
      </c>
      <c r="CN5" s="117" t="s">
        <v>267</v>
      </c>
      <c r="CO5" s="117" t="s">
        <v>261</v>
      </c>
      <c r="CP5" s="117" t="s">
        <v>191</v>
      </c>
      <c r="CQ5" s="117" t="s">
        <v>73</v>
      </c>
      <c r="CR5" s="117" t="s">
        <v>268</v>
      </c>
      <c r="CS5" s="117" t="s">
        <v>269</v>
      </c>
      <c r="CT5" s="117" t="s">
        <v>73</v>
      </c>
      <c r="CU5" s="117" t="s">
        <v>268</v>
      </c>
      <c r="CV5" s="117" t="s">
        <v>270</v>
      </c>
      <c r="CW5" s="117" t="s">
        <v>271</v>
      </c>
      <c r="CX5" s="117" t="s">
        <v>272</v>
      </c>
      <c r="CY5" s="117" t="s">
        <v>269</v>
      </c>
      <c r="CZ5" s="117" t="s">
        <v>73</v>
      </c>
      <c r="DA5" s="117" t="s">
        <v>194</v>
      </c>
      <c r="DB5" s="117" t="s">
        <v>273</v>
      </c>
      <c r="DC5" s="117" t="s">
        <v>73</v>
      </c>
      <c r="DD5" s="117" t="s">
        <v>274</v>
      </c>
      <c r="DE5" s="117" t="s">
        <v>275</v>
      </c>
      <c r="DF5" s="117" t="s">
        <v>276</v>
      </c>
      <c r="DG5" s="117" t="s">
        <v>195</v>
      </c>
    </row>
    <row r="6" spans="1:111" ht="34.5" customHeight="1">
      <c r="A6" s="119" t="s">
        <v>78</v>
      </c>
      <c r="B6" s="120" t="s">
        <v>79</v>
      </c>
      <c r="C6" s="119" t="s">
        <v>80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 t="s">
        <v>277</v>
      </c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</row>
    <row r="7" spans="1:111" ht="18.75" customHeight="1">
      <c r="A7" s="121" t="s">
        <v>81</v>
      </c>
      <c r="B7" s="121" t="s">
        <v>81</v>
      </c>
      <c r="C7" s="121" t="s">
        <v>81</v>
      </c>
      <c r="D7" s="122" t="s">
        <v>57</v>
      </c>
      <c r="E7" s="123">
        <f aca="true" t="shared" si="0" ref="E7:E22">SUM(F7,T7,AV7,BH7,BM7,BZ7,CQ7,CT7,CZ7,DC7)</f>
        <v>1920.13831</v>
      </c>
      <c r="F7" s="104">
        <v>1036.86745</v>
      </c>
      <c r="G7" s="104">
        <v>387.4776</v>
      </c>
      <c r="H7" s="104">
        <v>317.7912</v>
      </c>
      <c r="I7" s="104">
        <v>30.9509</v>
      </c>
      <c r="J7" s="104">
        <v>0</v>
      </c>
      <c r="K7" s="104">
        <v>13.702272</v>
      </c>
      <c r="L7" s="104">
        <v>112.262586</v>
      </c>
      <c r="M7" s="104">
        <v>0</v>
      </c>
      <c r="N7" s="104">
        <v>50.134593</v>
      </c>
      <c r="O7" s="104">
        <v>3.988225</v>
      </c>
      <c r="P7" s="104">
        <v>20.363134</v>
      </c>
      <c r="Q7" s="104">
        <v>84.19694</v>
      </c>
      <c r="R7" s="104">
        <v>0</v>
      </c>
      <c r="S7" s="104">
        <v>16</v>
      </c>
      <c r="T7" s="104">
        <v>870.81446</v>
      </c>
      <c r="U7" s="104">
        <v>66</v>
      </c>
      <c r="V7" s="104">
        <v>10</v>
      </c>
      <c r="W7" s="104">
        <v>0</v>
      </c>
      <c r="X7" s="104">
        <v>0</v>
      </c>
      <c r="Y7" s="104">
        <v>11</v>
      </c>
      <c r="Z7" s="104">
        <v>21</v>
      </c>
      <c r="AA7" s="104">
        <v>2</v>
      </c>
      <c r="AB7" s="104">
        <v>0</v>
      </c>
      <c r="AC7" s="104">
        <v>4</v>
      </c>
      <c r="AD7" s="104">
        <v>190</v>
      </c>
      <c r="AE7" s="104">
        <v>0</v>
      </c>
      <c r="AF7" s="104">
        <v>30</v>
      </c>
      <c r="AG7" s="104">
        <v>52.28</v>
      </c>
      <c r="AH7" s="104">
        <v>3</v>
      </c>
      <c r="AI7" s="104">
        <v>20</v>
      </c>
      <c r="AJ7" s="104">
        <v>18.34</v>
      </c>
      <c r="AK7" s="104">
        <v>0</v>
      </c>
      <c r="AL7" s="104">
        <v>0</v>
      </c>
      <c r="AM7" s="104">
        <v>0</v>
      </c>
      <c r="AN7" s="104">
        <v>15</v>
      </c>
      <c r="AO7" s="104">
        <v>76.4</v>
      </c>
      <c r="AP7" s="104">
        <v>14.032824</v>
      </c>
      <c r="AQ7" s="104">
        <v>25.242636</v>
      </c>
      <c r="AR7" s="104">
        <v>25</v>
      </c>
      <c r="AS7" s="104">
        <v>136.716</v>
      </c>
      <c r="AT7" s="104">
        <v>0</v>
      </c>
      <c r="AU7" s="104">
        <v>150.803</v>
      </c>
      <c r="AV7" s="104">
        <v>2.4564</v>
      </c>
      <c r="AW7" s="104">
        <v>0</v>
      </c>
      <c r="AX7" s="104">
        <v>0.132</v>
      </c>
      <c r="AY7" s="104">
        <v>0</v>
      </c>
      <c r="AZ7" s="104">
        <v>0</v>
      </c>
      <c r="BA7" s="104">
        <v>2.1384</v>
      </c>
      <c r="BB7" s="104">
        <v>0</v>
      </c>
      <c r="BC7" s="104">
        <v>0</v>
      </c>
      <c r="BD7" s="104">
        <v>0</v>
      </c>
      <c r="BE7" s="104">
        <v>0.186</v>
      </c>
      <c r="BF7" s="104">
        <v>0</v>
      </c>
      <c r="BG7" s="104">
        <v>0</v>
      </c>
      <c r="BH7" s="104">
        <v>0</v>
      </c>
      <c r="BI7" s="104">
        <v>0</v>
      </c>
      <c r="BJ7" s="104">
        <v>0</v>
      </c>
      <c r="BK7" s="104">
        <v>0</v>
      </c>
      <c r="BL7" s="104">
        <v>0</v>
      </c>
      <c r="BM7" s="104">
        <v>0</v>
      </c>
      <c r="BN7" s="104">
        <v>0</v>
      </c>
      <c r="BO7" s="104">
        <v>0</v>
      </c>
      <c r="BP7" s="104">
        <v>0</v>
      </c>
      <c r="BQ7" s="104">
        <v>0</v>
      </c>
      <c r="BR7" s="104">
        <v>0</v>
      </c>
      <c r="BS7" s="104">
        <v>0</v>
      </c>
      <c r="BT7" s="104">
        <v>0</v>
      </c>
      <c r="BU7" s="104">
        <v>0</v>
      </c>
      <c r="BV7" s="104">
        <v>0</v>
      </c>
      <c r="BW7" s="104">
        <v>0</v>
      </c>
      <c r="BX7" s="104">
        <v>0</v>
      </c>
      <c r="BY7" s="104">
        <v>0</v>
      </c>
      <c r="BZ7" s="104">
        <v>10</v>
      </c>
      <c r="CA7" s="104">
        <v>0</v>
      </c>
      <c r="CB7" s="104">
        <v>10</v>
      </c>
      <c r="CC7" s="104">
        <v>0</v>
      </c>
      <c r="CD7" s="104">
        <v>0</v>
      </c>
      <c r="CE7" s="104">
        <v>0</v>
      </c>
      <c r="CF7" s="104">
        <v>0</v>
      </c>
      <c r="CG7" s="104">
        <v>0</v>
      </c>
      <c r="CH7" s="104">
        <v>0</v>
      </c>
      <c r="CI7" s="104">
        <v>0</v>
      </c>
      <c r="CJ7" s="104">
        <v>0</v>
      </c>
      <c r="CK7" s="104">
        <v>0</v>
      </c>
      <c r="CL7" s="104">
        <v>0</v>
      </c>
      <c r="CM7" s="104">
        <v>0</v>
      </c>
      <c r="CN7" s="104">
        <v>0</v>
      </c>
      <c r="CO7" s="104">
        <v>0</v>
      </c>
      <c r="CP7" s="104">
        <v>0</v>
      </c>
      <c r="CQ7" s="104">
        <v>0</v>
      </c>
      <c r="CR7" s="104">
        <v>0</v>
      </c>
      <c r="CS7" s="104">
        <v>0</v>
      </c>
      <c r="CT7" s="104">
        <v>0</v>
      </c>
      <c r="CU7" s="104">
        <v>0</v>
      </c>
      <c r="CV7" s="104">
        <v>0</v>
      </c>
      <c r="CW7" s="104">
        <v>0</v>
      </c>
      <c r="CX7" s="104">
        <v>0</v>
      </c>
      <c r="CY7" s="104">
        <v>0</v>
      </c>
      <c r="CZ7" s="104">
        <v>0</v>
      </c>
      <c r="DA7" s="104">
        <v>0</v>
      </c>
      <c r="DB7" s="104">
        <v>0</v>
      </c>
      <c r="DC7" s="104">
        <v>0</v>
      </c>
      <c r="DD7" s="104">
        <v>0</v>
      </c>
      <c r="DE7" s="104">
        <v>0</v>
      </c>
      <c r="DF7" s="104">
        <v>0</v>
      </c>
      <c r="DG7" s="104">
        <v>0</v>
      </c>
    </row>
    <row r="8" spans="1:111" ht="18.75" customHeight="1">
      <c r="A8" s="121" t="s">
        <v>81</v>
      </c>
      <c r="B8" s="121" t="s">
        <v>81</v>
      </c>
      <c r="C8" s="121" t="s">
        <v>81</v>
      </c>
      <c r="D8" s="122" t="s">
        <v>278</v>
      </c>
      <c r="E8" s="123">
        <f t="shared" si="0"/>
        <v>1669.5559660000001</v>
      </c>
      <c r="F8" s="104">
        <v>786.285106</v>
      </c>
      <c r="G8" s="104">
        <v>387.4776</v>
      </c>
      <c r="H8" s="104">
        <v>317.7912</v>
      </c>
      <c r="I8" s="104">
        <v>30.9509</v>
      </c>
      <c r="J8" s="104">
        <v>0</v>
      </c>
      <c r="K8" s="104">
        <v>13.702272</v>
      </c>
      <c r="L8" s="104">
        <v>0</v>
      </c>
      <c r="M8" s="104">
        <v>0</v>
      </c>
      <c r="N8" s="104">
        <v>0</v>
      </c>
      <c r="O8" s="104">
        <v>0</v>
      </c>
      <c r="P8" s="104">
        <v>20.363134</v>
      </c>
      <c r="Q8" s="104">
        <v>0</v>
      </c>
      <c r="R8" s="104">
        <v>0</v>
      </c>
      <c r="S8" s="104">
        <v>16</v>
      </c>
      <c r="T8" s="104">
        <v>870.81446</v>
      </c>
      <c r="U8" s="104">
        <v>66</v>
      </c>
      <c r="V8" s="104">
        <v>10</v>
      </c>
      <c r="W8" s="104">
        <v>0</v>
      </c>
      <c r="X8" s="104">
        <v>0</v>
      </c>
      <c r="Y8" s="104">
        <v>11</v>
      </c>
      <c r="Z8" s="104">
        <v>21</v>
      </c>
      <c r="AA8" s="104">
        <v>2</v>
      </c>
      <c r="AB8" s="104">
        <v>0</v>
      </c>
      <c r="AC8" s="104">
        <v>4</v>
      </c>
      <c r="AD8" s="104">
        <v>190</v>
      </c>
      <c r="AE8" s="104">
        <v>0</v>
      </c>
      <c r="AF8" s="104">
        <v>30</v>
      </c>
      <c r="AG8" s="104">
        <v>52.28</v>
      </c>
      <c r="AH8" s="104">
        <v>3</v>
      </c>
      <c r="AI8" s="104">
        <v>20</v>
      </c>
      <c r="AJ8" s="104">
        <v>18.34</v>
      </c>
      <c r="AK8" s="104">
        <v>0</v>
      </c>
      <c r="AL8" s="104">
        <v>0</v>
      </c>
      <c r="AM8" s="104">
        <v>0</v>
      </c>
      <c r="AN8" s="104">
        <v>15</v>
      </c>
      <c r="AO8" s="104">
        <v>76.4</v>
      </c>
      <c r="AP8" s="104">
        <v>14.032824</v>
      </c>
      <c r="AQ8" s="104">
        <v>25.242636</v>
      </c>
      <c r="AR8" s="104">
        <v>25</v>
      </c>
      <c r="AS8" s="104">
        <v>136.716</v>
      </c>
      <c r="AT8" s="104">
        <v>0</v>
      </c>
      <c r="AU8" s="104">
        <v>150.803</v>
      </c>
      <c r="AV8" s="104">
        <v>2.4564</v>
      </c>
      <c r="AW8" s="104">
        <v>0</v>
      </c>
      <c r="AX8" s="104">
        <v>0.132</v>
      </c>
      <c r="AY8" s="104">
        <v>0</v>
      </c>
      <c r="AZ8" s="104">
        <v>0</v>
      </c>
      <c r="BA8" s="104">
        <v>2.1384</v>
      </c>
      <c r="BB8" s="104">
        <v>0</v>
      </c>
      <c r="BC8" s="104">
        <v>0</v>
      </c>
      <c r="BD8" s="104">
        <v>0</v>
      </c>
      <c r="BE8" s="104">
        <v>0.186</v>
      </c>
      <c r="BF8" s="104">
        <v>0</v>
      </c>
      <c r="BG8" s="104">
        <v>0</v>
      </c>
      <c r="BH8" s="104">
        <v>0</v>
      </c>
      <c r="BI8" s="104">
        <v>0</v>
      </c>
      <c r="BJ8" s="104">
        <v>0</v>
      </c>
      <c r="BK8" s="104">
        <v>0</v>
      </c>
      <c r="BL8" s="104">
        <v>0</v>
      </c>
      <c r="BM8" s="104">
        <v>0</v>
      </c>
      <c r="BN8" s="104">
        <v>0</v>
      </c>
      <c r="BO8" s="104">
        <v>0</v>
      </c>
      <c r="BP8" s="104">
        <v>0</v>
      </c>
      <c r="BQ8" s="104">
        <v>0</v>
      </c>
      <c r="BR8" s="104">
        <v>0</v>
      </c>
      <c r="BS8" s="104">
        <v>0</v>
      </c>
      <c r="BT8" s="104">
        <v>0</v>
      </c>
      <c r="BU8" s="104">
        <v>0</v>
      </c>
      <c r="BV8" s="104">
        <v>0</v>
      </c>
      <c r="BW8" s="104">
        <v>0</v>
      </c>
      <c r="BX8" s="104">
        <v>0</v>
      </c>
      <c r="BY8" s="104">
        <v>0</v>
      </c>
      <c r="BZ8" s="104">
        <v>10</v>
      </c>
      <c r="CA8" s="104">
        <v>0</v>
      </c>
      <c r="CB8" s="104">
        <v>10</v>
      </c>
      <c r="CC8" s="104">
        <v>0</v>
      </c>
      <c r="CD8" s="104">
        <v>0</v>
      </c>
      <c r="CE8" s="104">
        <v>0</v>
      </c>
      <c r="CF8" s="104">
        <v>0</v>
      </c>
      <c r="CG8" s="104">
        <v>0</v>
      </c>
      <c r="CH8" s="104">
        <v>0</v>
      </c>
      <c r="CI8" s="104">
        <v>0</v>
      </c>
      <c r="CJ8" s="104">
        <v>0</v>
      </c>
      <c r="CK8" s="104">
        <v>0</v>
      </c>
      <c r="CL8" s="104">
        <v>0</v>
      </c>
      <c r="CM8" s="104">
        <v>0</v>
      </c>
      <c r="CN8" s="104">
        <v>0</v>
      </c>
      <c r="CO8" s="104">
        <v>0</v>
      </c>
      <c r="CP8" s="104">
        <v>0</v>
      </c>
      <c r="CQ8" s="104">
        <v>0</v>
      </c>
      <c r="CR8" s="104">
        <v>0</v>
      </c>
      <c r="CS8" s="104">
        <v>0</v>
      </c>
      <c r="CT8" s="104">
        <v>0</v>
      </c>
      <c r="CU8" s="104">
        <v>0</v>
      </c>
      <c r="CV8" s="104">
        <v>0</v>
      </c>
      <c r="CW8" s="104">
        <v>0</v>
      </c>
      <c r="CX8" s="104">
        <v>0</v>
      </c>
      <c r="CY8" s="104">
        <v>0</v>
      </c>
      <c r="CZ8" s="104">
        <v>0</v>
      </c>
      <c r="DA8" s="104">
        <v>0</v>
      </c>
      <c r="DB8" s="104">
        <v>0</v>
      </c>
      <c r="DC8" s="104">
        <v>0</v>
      </c>
      <c r="DD8" s="104">
        <v>0</v>
      </c>
      <c r="DE8" s="104">
        <v>0</v>
      </c>
      <c r="DF8" s="104">
        <v>0</v>
      </c>
      <c r="DG8" s="104">
        <v>0</v>
      </c>
    </row>
    <row r="9" spans="1:111" ht="18.75" customHeight="1">
      <c r="A9" s="121" t="s">
        <v>81</v>
      </c>
      <c r="B9" s="121" t="s">
        <v>81</v>
      </c>
      <c r="C9" s="121" t="s">
        <v>81</v>
      </c>
      <c r="D9" s="122" t="s">
        <v>279</v>
      </c>
      <c r="E9" s="123">
        <f t="shared" si="0"/>
        <v>1669.5559660000001</v>
      </c>
      <c r="F9" s="104">
        <v>786.285106</v>
      </c>
      <c r="G9" s="104">
        <v>387.4776</v>
      </c>
      <c r="H9" s="104">
        <v>317.7912</v>
      </c>
      <c r="I9" s="104">
        <v>30.9509</v>
      </c>
      <c r="J9" s="104">
        <v>0</v>
      </c>
      <c r="K9" s="104">
        <v>13.702272</v>
      </c>
      <c r="L9" s="104">
        <v>0</v>
      </c>
      <c r="M9" s="104">
        <v>0</v>
      </c>
      <c r="N9" s="104">
        <v>0</v>
      </c>
      <c r="O9" s="104">
        <v>0</v>
      </c>
      <c r="P9" s="104">
        <v>20.363134</v>
      </c>
      <c r="Q9" s="104">
        <v>0</v>
      </c>
      <c r="R9" s="104">
        <v>0</v>
      </c>
      <c r="S9" s="104">
        <v>16</v>
      </c>
      <c r="T9" s="104">
        <v>870.81446</v>
      </c>
      <c r="U9" s="104">
        <v>66</v>
      </c>
      <c r="V9" s="104">
        <v>10</v>
      </c>
      <c r="W9" s="104">
        <v>0</v>
      </c>
      <c r="X9" s="104">
        <v>0</v>
      </c>
      <c r="Y9" s="104">
        <v>11</v>
      </c>
      <c r="Z9" s="104">
        <v>21</v>
      </c>
      <c r="AA9" s="104">
        <v>2</v>
      </c>
      <c r="AB9" s="104">
        <v>0</v>
      </c>
      <c r="AC9" s="104">
        <v>4</v>
      </c>
      <c r="AD9" s="104">
        <v>190</v>
      </c>
      <c r="AE9" s="104">
        <v>0</v>
      </c>
      <c r="AF9" s="104">
        <v>30</v>
      </c>
      <c r="AG9" s="104">
        <v>52.28</v>
      </c>
      <c r="AH9" s="104">
        <v>3</v>
      </c>
      <c r="AI9" s="104">
        <v>20</v>
      </c>
      <c r="AJ9" s="104">
        <v>18.34</v>
      </c>
      <c r="AK9" s="104">
        <v>0</v>
      </c>
      <c r="AL9" s="104">
        <v>0</v>
      </c>
      <c r="AM9" s="104">
        <v>0</v>
      </c>
      <c r="AN9" s="104">
        <v>15</v>
      </c>
      <c r="AO9" s="104">
        <v>76.4</v>
      </c>
      <c r="AP9" s="104">
        <v>14.032824</v>
      </c>
      <c r="AQ9" s="104">
        <v>25.242636</v>
      </c>
      <c r="AR9" s="104">
        <v>25</v>
      </c>
      <c r="AS9" s="104">
        <v>136.716</v>
      </c>
      <c r="AT9" s="104">
        <v>0</v>
      </c>
      <c r="AU9" s="104">
        <v>150.803</v>
      </c>
      <c r="AV9" s="104">
        <v>2.4564</v>
      </c>
      <c r="AW9" s="104">
        <v>0</v>
      </c>
      <c r="AX9" s="104">
        <v>0.132</v>
      </c>
      <c r="AY9" s="104">
        <v>0</v>
      </c>
      <c r="AZ9" s="104">
        <v>0</v>
      </c>
      <c r="BA9" s="104">
        <v>2.1384</v>
      </c>
      <c r="BB9" s="104">
        <v>0</v>
      </c>
      <c r="BC9" s="104">
        <v>0</v>
      </c>
      <c r="BD9" s="104">
        <v>0</v>
      </c>
      <c r="BE9" s="104">
        <v>0.186</v>
      </c>
      <c r="BF9" s="104">
        <v>0</v>
      </c>
      <c r="BG9" s="104">
        <v>0</v>
      </c>
      <c r="BH9" s="104">
        <v>0</v>
      </c>
      <c r="BI9" s="104">
        <v>0</v>
      </c>
      <c r="BJ9" s="104">
        <v>0</v>
      </c>
      <c r="BK9" s="104">
        <v>0</v>
      </c>
      <c r="BL9" s="104">
        <v>0</v>
      </c>
      <c r="BM9" s="104">
        <v>0</v>
      </c>
      <c r="BN9" s="104">
        <v>0</v>
      </c>
      <c r="BO9" s="104">
        <v>0</v>
      </c>
      <c r="BP9" s="104">
        <v>0</v>
      </c>
      <c r="BQ9" s="104">
        <v>0</v>
      </c>
      <c r="BR9" s="104">
        <v>0</v>
      </c>
      <c r="BS9" s="104">
        <v>0</v>
      </c>
      <c r="BT9" s="104">
        <v>0</v>
      </c>
      <c r="BU9" s="104">
        <v>0</v>
      </c>
      <c r="BV9" s="104">
        <v>0</v>
      </c>
      <c r="BW9" s="104">
        <v>0</v>
      </c>
      <c r="BX9" s="104">
        <v>0</v>
      </c>
      <c r="BY9" s="104">
        <v>0</v>
      </c>
      <c r="BZ9" s="104">
        <v>10</v>
      </c>
      <c r="CA9" s="104">
        <v>0</v>
      </c>
      <c r="CB9" s="104">
        <v>10</v>
      </c>
      <c r="CC9" s="104">
        <v>0</v>
      </c>
      <c r="CD9" s="104">
        <v>0</v>
      </c>
      <c r="CE9" s="104">
        <v>0</v>
      </c>
      <c r="CF9" s="104">
        <v>0</v>
      </c>
      <c r="CG9" s="104">
        <v>0</v>
      </c>
      <c r="CH9" s="104">
        <v>0</v>
      </c>
      <c r="CI9" s="104">
        <v>0</v>
      </c>
      <c r="CJ9" s="104">
        <v>0</v>
      </c>
      <c r="CK9" s="104">
        <v>0</v>
      </c>
      <c r="CL9" s="104">
        <v>0</v>
      </c>
      <c r="CM9" s="104">
        <v>0</v>
      </c>
      <c r="CN9" s="104">
        <v>0</v>
      </c>
      <c r="CO9" s="104">
        <v>0</v>
      </c>
      <c r="CP9" s="104">
        <v>0</v>
      </c>
      <c r="CQ9" s="104">
        <v>0</v>
      </c>
      <c r="CR9" s="104">
        <v>0</v>
      </c>
      <c r="CS9" s="104">
        <v>0</v>
      </c>
      <c r="CT9" s="104">
        <v>0</v>
      </c>
      <c r="CU9" s="104">
        <v>0</v>
      </c>
      <c r="CV9" s="104">
        <v>0</v>
      </c>
      <c r="CW9" s="104">
        <v>0</v>
      </c>
      <c r="CX9" s="104">
        <v>0</v>
      </c>
      <c r="CY9" s="104">
        <v>0</v>
      </c>
      <c r="CZ9" s="104">
        <v>0</v>
      </c>
      <c r="DA9" s="104">
        <v>0</v>
      </c>
      <c r="DB9" s="104">
        <v>0</v>
      </c>
      <c r="DC9" s="104">
        <v>0</v>
      </c>
      <c r="DD9" s="104">
        <v>0</v>
      </c>
      <c r="DE9" s="104">
        <v>0</v>
      </c>
      <c r="DF9" s="104">
        <v>0</v>
      </c>
      <c r="DG9" s="104">
        <v>0</v>
      </c>
    </row>
    <row r="10" spans="1:111" ht="18.75" customHeight="1">
      <c r="A10" s="121" t="s">
        <v>84</v>
      </c>
      <c r="B10" s="121" t="s">
        <v>85</v>
      </c>
      <c r="C10" s="121" t="s">
        <v>86</v>
      </c>
      <c r="D10" s="122" t="s">
        <v>88</v>
      </c>
      <c r="E10" s="123">
        <f t="shared" si="0"/>
        <v>1150.652966</v>
      </c>
      <c r="F10" s="104">
        <v>770.285106</v>
      </c>
      <c r="G10" s="104">
        <v>387.4776</v>
      </c>
      <c r="H10" s="104">
        <v>317.7912</v>
      </c>
      <c r="I10" s="104">
        <v>30.9509</v>
      </c>
      <c r="J10" s="104">
        <v>0</v>
      </c>
      <c r="K10" s="104">
        <v>13.702272</v>
      </c>
      <c r="L10" s="104">
        <v>0</v>
      </c>
      <c r="M10" s="104">
        <v>0</v>
      </c>
      <c r="N10" s="104">
        <v>0</v>
      </c>
      <c r="O10" s="104">
        <v>0</v>
      </c>
      <c r="P10" s="104">
        <v>20.363134</v>
      </c>
      <c r="Q10" s="104">
        <v>0</v>
      </c>
      <c r="R10" s="104">
        <v>0</v>
      </c>
      <c r="S10" s="104">
        <v>0</v>
      </c>
      <c r="T10" s="104">
        <v>377.91146</v>
      </c>
      <c r="U10" s="104">
        <v>20</v>
      </c>
      <c r="V10" s="104">
        <v>10</v>
      </c>
      <c r="W10" s="104">
        <v>0</v>
      </c>
      <c r="X10" s="104">
        <v>0</v>
      </c>
      <c r="Y10" s="104">
        <v>4</v>
      </c>
      <c r="Z10" s="104">
        <v>8</v>
      </c>
      <c r="AA10" s="104">
        <v>2</v>
      </c>
      <c r="AB10" s="104">
        <v>0</v>
      </c>
      <c r="AC10" s="104">
        <v>0</v>
      </c>
      <c r="AD10" s="104">
        <v>81</v>
      </c>
      <c r="AE10" s="104">
        <v>0</v>
      </c>
      <c r="AF10" s="104">
        <v>8</v>
      </c>
      <c r="AG10" s="104">
        <v>10</v>
      </c>
      <c r="AH10" s="104">
        <v>3</v>
      </c>
      <c r="AI10" s="104">
        <v>7</v>
      </c>
      <c r="AJ10" s="104">
        <v>18.34</v>
      </c>
      <c r="AK10" s="104">
        <v>0</v>
      </c>
      <c r="AL10" s="104">
        <v>0</v>
      </c>
      <c r="AM10" s="104">
        <v>0</v>
      </c>
      <c r="AN10" s="104">
        <v>4</v>
      </c>
      <c r="AO10" s="104">
        <v>5</v>
      </c>
      <c r="AP10" s="104">
        <v>14.032824</v>
      </c>
      <c r="AQ10" s="104">
        <v>25.242636</v>
      </c>
      <c r="AR10" s="104">
        <v>25</v>
      </c>
      <c r="AS10" s="104">
        <v>96.716</v>
      </c>
      <c r="AT10" s="104">
        <v>0</v>
      </c>
      <c r="AU10" s="104">
        <v>36.58</v>
      </c>
      <c r="AV10" s="104">
        <v>2.4564</v>
      </c>
      <c r="AW10" s="104">
        <v>0</v>
      </c>
      <c r="AX10" s="104">
        <v>0.132</v>
      </c>
      <c r="AY10" s="104">
        <v>0</v>
      </c>
      <c r="AZ10" s="104">
        <v>0</v>
      </c>
      <c r="BA10" s="104">
        <v>2.1384</v>
      </c>
      <c r="BB10" s="104">
        <v>0</v>
      </c>
      <c r="BC10" s="104">
        <v>0</v>
      </c>
      <c r="BD10" s="104">
        <v>0</v>
      </c>
      <c r="BE10" s="104">
        <v>0.186</v>
      </c>
      <c r="BF10" s="104">
        <v>0</v>
      </c>
      <c r="BG10" s="104">
        <v>0</v>
      </c>
      <c r="BH10" s="104">
        <v>0</v>
      </c>
      <c r="BI10" s="104">
        <v>0</v>
      </c>
      <c r="BJ10" s="104">
        <v>0</v>
      </c>
      <c r="BK10" s="104">
        <v>0</v>
      </c>
      <c r="BL10" s="104">
        <v>0</v>
      </c>
      <c r="BM10" s="104">
        <v>0</v>
      </c>
      <c r="BN10" s="104">
        <v>0</v>
      </c>
      <c r="BO10" s="104">
        <v>0</v>
      </c>
      <c r="BP10" s="104">
        <v>0</v>
      </c>
      <c r="BQ10" s="104">
        <v>0</v>
      </c>
      <c r="BR10" s="104">
        <v>0</v>
      </c>
      <c r="BS10" s="104">
        <v>0</v>
      </c>
      <c r="BT10" s="104">
        <v>0</v>
      </c>
      <c r="BU10" s="104">
        <v>0</v>
      </c>
      <c r="BV10" s="104">
        <v>0</v>
      </c>
      <c r="BW10" s="104">
        <v>0</v>
      </c>
      <c r="BX10" s="104">
        <v>0</v>
      </c>
      <c r="BY10" s="104">
        <v>0</v>
      </c>
      <c r="BZ10" s="104">
        <v>0</v>
      </c>
      <c r="CA10" s="104">
        <v>0</v>
      </c>
      <c r="CB10" s="104">
        <v>0</v>
      </c>
      <c r="CC10" s="104">
        <v>0</v>
      </c>
      <c r="CD10" s="104">
        <v>0</v>
      </c>
      <c r="CE10" s="104">
        <v>0</v>
      </c>
      <c r="CF10" s="104">
        <v>0</v>
      </c>
      <c r="CG10" s="104">
        <v>0</v>
      </c>
      <c r="CH10" s="104">
        <v>0</v>
      </c>
      <c r="CI10" s="104">
        <v>0</v>
      </c>
      <c r="CJ10" s="104">
        <v>0</v>
      </c>
      <c r="CK10" s="104">
        <v>0</v>
      </c>
      <c r="CL10" s="104">
        <v>0</v>
      </c>
      <c r="CM10" s="104">
        <v>0</v>
      </c>
      <c r="CN10" s="104">
        <v>0</v>
      </c>
      <c r="CO10" s="104">
        <v>0</v>
      </c>
      <c r="CP10" s="104">
        <v>0</v>
      </c>
      <c r="CQ10" s="104">
        <v>0</v>
      </c>
      <c r="CR10" s="104">
        <v>0</v>
      </c>
      <c r="CS10" s="104">
        <v>0</v>
      </c>
      <c r="CT10" s="104">
        <v>0</v>
      </c>
      <c r="CU10" s="104">
        <v>0</v>
      </c>
      <c r="CV10" s="104">
        <v>0</v>
      </c>
      <c r="CW10" s="104">
        <v>0</v>
      </c>
      <c r="CX10" s="104">
        <v>0</v>
      </c>
      <c r="CY10" s="104">
        <v>0</v>
      </c>
      <c r="CZ10" s="104">
        <v>0</v>
      </c>
      <c r="DA10" s="104">
        <v>0</v>
      </c>
      <c r="DB10" s="104">
        <v>0</v>
      </c>
      <c r="DC10" s="104">
        <v>0</v>
      </c>
      <c r="DD10" s="104">
        <v>0</v>
      </c>
      <c r="DE10" s="104">
        <v>0</v>
      </c>
      <c r="DF10" s="104">
        <v>0</v>
      </c>
      <c r="DG10" s="104">
        <v>0</v>
      </c>
    </row>
    <row r="11" spans="1:111" ht="18.75" customHeight="1">
      <c r="A11" s="121" t="s">
        <v>84</v>
      </c>
      <c r="B11" s="121" t="s">
        <v>85</v>
      </c>
      <c r="C11" s="121" t="s">
        <v>89</v>
      </c>
      <c r="D11" s="122" t="s">
        <v>90</v>
      </c>
      <c r="E11" s="123">
        <f t="shared" si="0"/>
        <v>518.903</v>
      </c>
      <c r="F11" s="104">
        <v>16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16</v>
      </c>
      <c r="T11" s="104">
        <v>492.903</v>
      </c>
      <c r="U11" s="104">
        <v>46</v>
      </c>
      <c r="V11" s="104">
        <v>0</v>
      </c>
      <c r="W11" s="104">
        <v>0</v>
      </c>
      <c r="X11" s="104">
        <v>0</v>
      </c>
      <c r="Y11" s="104">
        <v>7</v>
      </c>
      <c r="Z11" s="104">
        <v>13</v>
      </c>
      <c r="AA11" s="104">
        <v>0</v>
      </c>
      <c r="AB11" s="104">
        <v>0</v>
      </c>
      <c r="AC11" s="104">
        <v>4</v>
      </c>
      <c r="AD11" s="104">
        <v>109</v>
      </c>
      <c r="AE11" s="104">
        <v>0</v>
      </c>
      <c r="AF11" s="104">
        <v>22</v>
      </c>
      <c r="AG11" s="104">
        <v>42.28</v>
      </c>
      <c r="AH11" s="104">
        <v>0</v>
      </c>
      <c r="AI11" s="104">
        <v>13</v>
      </c>
      <c r="AJ11" s="104">
        <v>0</v>
      </c>
      <c r="AK11" s="104">
        <v>0</v>
      </c>
      <c r="AL11" s="104">
        <v>0</v>
      </c>
      <c r="AM11" s="104">
        <v>0</v>
      </c>
      <c r="AN11" s="104">
        <v>11</v>
      </c>
      <c r="AO11" s="104">
        <v>71.4</v>
      </c>
      <c r="AP11" s="104">
        <v>0</v>
      </c>
      <c r="AQ11" s="104">
        <v>0</v>
      </c>
      <c r="AR11" s="104">
        <v>0</v>
      </c>
      <c r="AS11" s="104">
        <v>40</v>
      </c>
      <c r="AT11" s="104">
        <v>0</v>
      </c>
      <c r="AU11" s="104">
        <v>114.223</v>
      </c>
      <c r="AV11" s="104">
        <v>0</v>
      </c>
      <c r="AW11" s="104">
        <v>0</v>
      </c>
      <c r="AX11" s="104">
        <v>0</v>
      </c>
      <c r="AY11" s="104">
        <v>0</v>
      </c>
      <c r="AZ11" s="104">
        <v>0</v>
      </c>
      <c r="BA11" s="104">
        <v>0</v>
      </c>
      <c r="BB11" s="104">
        <v>0</v>
      </c>
      <c r="BC11" s="104">
        <v>0</v>
      </c>
      <c r="BD11" s="104">
        <v>0</v>
      </c>
      <c r="BE11" s="104">
        <v>0</v>
      </c>
      <c r="BF11" s="104">
        <v>0</v>
      </c>
      <c r="BG11" s="104">
        <v>0</v>
      </c>
      <c r="BH11" s="104">
        <v>0</v>
      </c>
      <c r="BI11" s="104">
        <v>0</v>
      </c>
      <c r="BJ11" s="104">
        <v>0</v>
      </c>
      <c r="BK11" s="104">
        <v>0</v>
      </c>
      <c r="BL11" s="104">
        <v>0</v>
      </c>
      <c r="BM11" s="104">
        <v>0</v>
      </c>
      <c r="BN11" s="104">
        <v>0</v>
      </c>
      <c r="BO11" s="104">
        <v>0</v>
      </c>
      <c r="BP11" s="104">
        <v>0</v>
      </c>
      <c r="BQ11" s="104">
        <v>0</v>
      </c>
      <c r="BR11" s="104">
        <v>0</v>
      </c>
      <c r="BS11" s="104">
        <v>0</v>
      </c>
      <c r="BT11" s="104">
        <v>0</v>
      </c>
      <c r="BU11" s="104">
        <v>0</v>
      </c>
      <c r="BV11" s="104">
        <v>0</v>
      </c>
      <c r="BW11" s="104">
        <v>0</v>
      </c>
      <c r="BX11" s="104">
        <v>0</v>
      </c>
      <c r="BY11" s="104">
        <v>0</v>
      </c>
      <c r="BZ11" s="104">
        <v>10</v>
      </c>
      <c r="CA11" s="104">
        <v>0</v>
      </c>
      <c r="CB11" s="104">
        <v>10</v>
      </c>
      <c r="CC11" s="104">
        <v>0</v>
      </c>
      <c r="CD11" s="104">
        <v>0</v>
      </c>
      <c r="CE11" s="104">
        <v>0</v>
      </c>
      <c r="CF11" s="104">
        <v>0</v>
      </c>
      <c r="CG11" s="104">
        <v>0</v>
      </c>
      <c r="CH11" s="104">
        <v>0</v>
      </c>
      <c r="CI11" s="104">
        <v>0</v>
      </c>
      <c r="CJ11" s="104">
        <v>0</v>
      </c>
      <c r="CK11" s="104">
        <v>0</v>
      </c>
      <c r="CL11" s="104">
        <v>0</v>
      </c>
      <c r="CM11" s="104">
        <v>0</v>
      </c>
      <c r="CN11" s="104">
        <v>0</v>
      </c>
      <c r="CO11" s="104">
        <v>0</v>
      </c>
      <c r="CP11" s="104">
        <v>0</v>
      </c>
      <c r="CQ11" s="104">
        <v>0</v>
      </c>
      <c r="CR11" s="104">
        <v>0</v>
      </c>
      <c r="CS11" s="104">
        <v>0</v>
      </c>
      <c r="CT11" s="104">
        <v>0</v>
      </c>
      <c r="CU11" s="104">
        <v>0</v>
      </c>
      <c r="CV11" s="104">
        <v>0</v>
      </c>
      <c r="CW11" s="104">
        <v>0</v>
      </c>
      <c r="CX11" s="104">
        <v>0</v>
      </c>
      <c r="CY11" s="104">
        <v>0</v>
      </c>
      <c r="CZ11" s="104">
        <v>0</v>
      </c>
      <c r="DA11" s="104">
        <v>0</v>
      </c>
      <c r="DB11" s="104">
        <v>0</v>
      </c>
      <c r="DC11" s="104">
        <v>0</v>
      </c>
      <c r="DD11" s="104">
        <v>0</v>
      </c>
      <c r="DE11" s="104">
        <v>0</v>
      </c>
      <c r="DF11" s="104">
        <v>0</v>
      </c>
      <c r="DG11" s="104">
        <v>0</v>
      </c>
    </row>
    <row r="12" spans="1:111" ht="18.75" customHeight="1">
      <c r="A12" s="121" t="s">
        <v>81</v>
      </c>
      <c r="B12" s="121" t="s">
        <v>81</v>
      </c>
      <c r="C12" s="121" t="s">
        <v>81</v>
      </c>
      <c r="D12" s="122" t="s">
        <v>280</v>
      </c>
      <c r="E12" s="123">
        <f t="shared" si="0"/>
        <v>112.262586</v>
      </c>
      <c r="F12" s="104">
        <v>112.262586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112.262586</v>
      </c>
      <c r="M12" s="104">
        <v>0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  <c r="S12" s="104">
        <v>0</v>
      </c>
      <c r="T12" s="104">
        <v>0</v>
      </c>
      <c r="U12" s="104">
        <v>0</v>
      </c>
      <c r="V12" s="104">
        <v>0</v>
      </c>
      <c r="W12" s="104">
        <v>0</v>
      </c>
      <c r="X12" s="104">
        <v>0</v>
      </c>
      <c r="Y12" s="104">
        <v>0</v>
      </c>
      <c r="Z12" s="104">
        <v>0</v>
      </c>
      <c r="AA12" s="104">
        <v>0</v>
      </c>
      <c r="AB12" s="104">
        <v>0</v>
      </c>
      <c r="AC12" s="104">
        <v>0</v>
      </c>
      <c r="AD12" s="104">
        <v>0</v>
      </c>
      <c r="AE12" s="104">
        <v>0</v>
      </c>
      <c r="AF12" s="104">
        <v>0</v>
      </c>
      <c r="AG12" s="104">
        <v>0</v>
      </c>
      <c r="AH12" s="104">
        <v>0</v>
      </c>
      <c r="AI12" s="104">
        <v>0</v>
      </c>
      <c r="AJ12" s="104">
        <v>0</v>
      </c>
      <c r="AK12" s="104">
        <v>0</v>
      </c>
      <c r="AL12" s="104">
        <v>0</v>
      </c>
      <c r="AM12" s="104">
        <v>0</v>
      </c>
      <c r="AN12" s="104">
        <v>0</v>
      </c>
      <c r="AO12" s="104">
        <v>0</v>
      </c>
      <c r="AP12" s="104">
        <v>0</v>
      </c>
      <c r="AQ12" s="104">
        <v>0</v>
      </c>
      <c r="AR12" s="104">
        <v>0</v>
      </c>
      <c r="AS12" s="104">
        <v>0</v>
      </c>
      <c r="AT12" s="104">
        <v>0</v>
      </c>
      <c r="AU12" s="104">
        <v>0</v>
      </c>
      <c r="AV12" s="104">
        <v>0</v>
      </c>
      <c r="AW12" s="104">
        <v>0</v>
      </c>
      <c r="AX12" s="104">
        <v>0</v>
      </c>
      <c r="AY12" s="104">
        <v>0</v>
      </c>
      <c r="AZ12" s="104">
        <v>0</v>
      </c>
      <c r="BA12" s="104">
        <v>0</v>
      </c>
      <c r="BB12" s="104">
        <v>0</v>
      </c>
      <c r="BC12" s="104">
        <v>0</v>
      </c>
      <c r="BD12" s="104">
        <v>0</v>
      </c>
      <c r="BE12" s="104">
        <v>0</v>
      </c>
      <c r="BF12" s="104">
        <v>0</v>
      </c>
      <c r="BG12" s="104">
        <v>0</v>
      </c>
      <c r="BH12" s="104">
        <v>0</v>
      </c>
      <c r="BI12" s="104">
        <v>0</v>
      </c>
      <c r="BJ12" s="104">
        <v>0</v>
      </c>
      <c r="BK12" s="104">
        <v>0</v>
      </c>
      <c r="BL12" s="104">
        <v>0</v>
      </c>
      <c r="BM12" s="104">
        <v>0</v>
      </c>
      <c r="BN12" s="104">
        <v>0</v>
      </c>
      <c r="BO12" s="104">
        <v>0</v>
      </c>
      <c r="BP12" s="104">
        <v>0</v>
      </c>
      <c r="BQ12" s="104">
        <v>0</v>
      </c>
      <c r="BR12" s="104">
        <v>0</v>
      </c>
      <c r="BS12" s="104">
        <v>0</v>
      </c>
      <c r="BT12" s="104">
        <v>0</v>
      </c>
      <c r="BU12" s="104">
        <v>0</v>
      </c>
      <c r="BV12" s="104">
        <v>0</v>
      </c>
      <c r="BW12" s="104">
        <v>0</v>
      </c>
      <c r="BX12" s="104">
        <v>0</v>
      </c>
      <c r="BY12" s="104">
        <v>0</v>
      </c>
      <c r="BZ12" s="104">
        <v>0</v>
      </c>
      <c r="CA12" s="104">
        <v>0</v>
      </c>
      <c r="CB12" s="104">
        <v>0</v>
      </c>
      <c r="CC12" s="104">
        <v>0</v>
      </c>
      <c r="CD12" s="104">
        <v>0</v>
      </c>
      <c r="CE12" s="104">
        <v>0</v>
      </c>
      <c r="CF12" s="104">
        <v>0</v>
      </c>
      <c r="CG12" s="104">
        <v>0</v>
      </c>
      <c r="CH12" s="104">
        <v>0</v>
      </c>
      <c r="CI12" s="104">
        <v>0</v>
      </c>
      <c r="CJ12" s="104">
        <v>0</v>
      </c>
      <c r="CK12" s="104">
        <v>0</v>
      </c>
      <c r="CL12" s="104">
        <v>0</v>
      </c>
      <c r="CM12" s="104">
        <v>0</v>
      </c>
      <c r="CN12" s="104">
        <v>0</v>
      </c>
      <c r="CO12" s="104">
        <v>0</v>
      </c>
      <c r="CP12" s="104">
        <v>0</v>
      </c>
      <c r="CQ12" s="104">
        <v>0</v>
      </c>
      <c r="CR12" s="104">
        <v>0</v>
      </c>
      <c r="CS12" s="104">
        <v>0</v>
      </c>
      <c r="CT12" s="104">
        <v>0</v>
      </c>
      <c r="CU12" s="104">
        <v>0</v>
      </c>
      <c r="CV12" s="104">
        <v>0</v>
      </c>
      <c r="CW12" s="104">
        <v>0</v>
      </c>
      <c r="CX12" s="104">
        <v>0</v>
      </c>
      <c r="CY12" s="104">
        <v>0</v>
      </c>
      <c r="CZ12" s="104">
        <v>0</v>
      </c>
      <c r="DA12" s="104">
        <v>0</v>
      </c>
      <c r="DB12" s="104">
        <v>0</v>
      </c>
      <c r="DC12" s="104">
        <v>0</v>
      </c>
      <c r="DD12" s="104">
        <v>0</v>
      </c>
      <c r="DE12" s="104">
        <v>0</v>
      </c>
      <c r="DF12" s="104">
        <v>0</v>
      </c>
      <c r="DG12" s="104">
        <v>0</v>
      </c>
    </row>
    <row r="13" spans="1:111" ht="18.75" customHeight="1">
      <c r="A13" s="121" t="s">
        <v>81</v>
      </c>
      <c r="B13" s="121" t="s">
        <v>81</v>
      </c>
      <c r="C13" s="121" t="s">
        <v>81</v>
      </c>
      <c r="D13" s="122" t="s">
        <v>281</v>
      </c>
      <c r="E13" s="123">
        <f t="shared" si="0"/>
        <v>112.262586</v>
      </c>
      <c r="F13" s="104">
        <v>112.262586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112.262586</v>
      </c>
      <c r="M13" s="104">
        <v>0</v>
      </c>
      <c r="N13" s="104">
        <v>0</v>
      </c>
      <c r="O13" s="104">
        <v>0</v>
      </c>
      <c r="P13" s="104">
        <v>0</v>
      </c>
      <c r="Q13" s="104">
        <v>0</v>
      </c>
      <c r="R13" s="104">
        <v>0</v>
      </c>
      <c r="S13" s="104">
        <v>0</v>
      </c>
      <c r="T13" s="104">
        <v>0</v>
      </c>
      <c r="U13" s="104">
        <v>0</v>
      </c>
      <c r="V13" s="104">
        <v>0</v>
      </c>
      <c r="W13" s="104">
        <v>0</v>
      </c>
      <c r="X13" s="104">
        <v>0</v>
      </c>
      <c r="Y13" s="104">
        <v>0</v>
      </c>
      <c r="Z13" s="104">
        <v>0</v>
      </c>
      <c r="AA13" s="104">
        <v>0</v>
      </c>
      <c r="AB13" s="104">
        <v>0</v>
      </c>
      <c r="AC13" s="104">
        <v>0</v>
      </c>
      <c r="AD13" s="104">
        <v>0</v>
      </c>
      <c r="AE13" s="104">
        <v>0</v>
      </c>
      <c r="AF13" s="104">
        <v>0</v>
      </c>
      <c r="AG13" s="104">
        <v>0</v>
      </c>
      <c r="AH13" s="104">
        <v>0</v>
      </c>
      <c r="AI13" s="104">
        <v>0</v>
      </c>
      <c r="AJ13" s="104">
        <v>0</v>
      </c>
      <c r="AK13" s="104">
        <v>0</v>
      </c>
      <c r="AL13" s="104">
        <v>0</v>
      </c>
      <c r="AM13" s="104">
        <v>0</v>
      </c>
      <c r="AN13" s="104">
        <v>0</v>
      </c>
      <c r="AO13" s="104">
        <v>0</v>
      </c>
      <c r="AP13" s="104">
        <v>0</v>
      </c>
      <c r="AQ13" s="104">
        <v>0</v>
      </c>
      <c r="AR13" s="104">
        <v>0</v>
      </c>
      <c r="AS13" s="104">
        <v>0</v>
      </c>
      <c r="AT13" s="104">
        <v>0</v>
      </c>
      <c r="AU13" s="104">
        <v>0</v>
      </c>
      <c r="AV13" s="104">
        <v>0</v>
      </c>
      <c r="AW13" s="104">
        <v>0</v>
      </c>
      <c r="AX13" s="104">
        <v>0</v>
      </c>
      <c r="AY13" s="104">
        <v>0</v>
      </c>
      <c r="AZ13" s="104">
        <v>0</v>
      </c>
      <c r="BA13" s="104">
        <v>0</v>
      </c>
      <c r="BB13" s="104">
        <v>0</v>
      </c>
      <c r="BC13" s="104">
        <v>0</v>
      </c>
      <c r="BD13" s="104">
        <v>0</v>
      </c>
      <c r="BE13" s="104">
        <v>0</v>
      </c>
      <c r="BF13" s="104">
        <v>0</v>
      </c>
      <c r="BG13" s="104">
        <v>0</v>
      </c>
      <c r="BH13" s="104">
        <v>0</v>
      </c>
      <c r="BI13" s="104">
        <v>0</v>
      </c>
      <c r="BJ13" s="104">
        <v>0</v>
      </c>
      <c r="BK13" s="104">
        <v>0</v>
      </c>
      <c r="BL13" s="104">
        <v>0</v>
      </c>
      <c r="BM13" s="104">
        <v>0</v>
      </c>
      <c r="BN13" s="104">
        <v>0</v>
      </c>
      <c r="BO13" s="104">
        <v>0</v>
      </c>
      <c r="BP13" s="104">
        <v>0</v>
      </c>
      <c r="BQ13" s="104">
        <v>0</v>
      </c>
      <c r="BR13" s="104">
        <v>0</v>
      </c>
      <c r="BS13" s="104">
        <v>0</v>
      </c>
      <c r="BT13" s="104">
        <v>0</v>
      </c>
      <c r="BU13" s="104">
        <v>0</v>
      </c>
      <c r="BV13" s="104">
        <v>0</v>
      </c>
      <c r="BW13" s="104">
        <v>0</v>
      </c>
      <c r="BX13" s="104">
        <v>0</v>
      </c>
      <c r="BY13" s="104">
        <v>0</v>
      </c>
      <c r="BZ13" s="104">
        <v>0</v>
      </c>
      <c r="CA13" s="104">
        <v>0</v>
      </c>
      <c r="CB13" s="104">
        <v>0</v>
      </c>
      <c r="CC13" s="104">
        <v>0</v>
      </c>
      <c r="CD13" s="104">
        <v>0</v>
      </c>
      <c r="CE13" s="104">
        <v>0</v>
      </c>
      <c r="CF13" s="104">
        <v>0</v>
      </c>
      <c r="CG13" s="104">
        <v>0</v>
      </c>
      <c r="CH13" s="104">
        <v>0</v>
      </c>
      <c r="CI13" s="104">
        <v>0</v>
      </c>
      <c r="CJ13" s="104">
        <v>0</v>
      </c>
      <c r="CK13" s="104">
        <v>0</v>
      </c>
      <c r="CL13" s="104">
        <v>0</v>
      </c>
      <c r="CM13" s="104">
        <v>0</v>
      </c>
      <c r="CN13" s="104">
        <v>0</v>
      </c>
      <c r="CO13" s="104">
        <v>0</v>
      </c>
      <c r="CP13" s="104">
        <v>0</v>
      </c>
      <c r="CQ13" s="104">
        <v>0</v>
      </c>
      <c r="CR13" s="104">
        <v>0</v>
      </c>
      <c r="CS13" s="104">
        <v>0</v>
      </c>
      <c r="CT13" s="104">
        <v>0</v>
      </c>
      <c r="CU13" s="104">
        <v>0</v>
      </c>
      <c r="CV13" s="104">
        <v>0</v>
      </c>
      <c r="CW13" s="104">
        <v>0</v>
      </c>
      <c r="CX13" s="104">
        <v>0</v>
      </c>
      <c r="CY13" s="104">
        <v>0</v>
      </c>
      <c r="CZ13" s="104">
        <v>0</v>
      </c>
      <c r="DA13" s="104">
        <v>0</v>
      </c>
      <c r="DB13" s="104">
        <v>0</v>
      </c>
      <c r="DC13" s="104">
        <v>0</v>
      </c>
      <c r="DD13" s="104">
        <v>0</v>
      </c>
      <c r="DE13" s="104">
        <v>0</v>
      </c>
      <c r="DF13" s="104">
        <v>0</v>
      </c>
      <c r="DG13" s="104">
        <v>0</v>
      </c>
    </row>
    <row r="14" spans="1:111" ht="18.75" customHeight="1">
      <c r="A14" s="121" t="s">
        <v>91</v>
      </c>
      <c r="B14" s="121" t="s">
        <v>92</v>
      </c>
      <c r="C14" s="121" t="s">
        <v>92</v>
      </c>
      <c r="D14" s="122" t="s">
        <v>93</v>
      </c>
      <c r="E14" s="123">
        <f t="shared" si="0"/>
        <v>112.262586</v>
      </c>
      <c r="F14" s="104">
        <v>112.262586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112.262586</v>
      </c>
      <c r="M14" s="104">
        <v>0</v>
      </c>
      <c r="N14" s="104">
        <v>0</v>
      </c>
      <c r="O14" s="104">
        <v>0</v>
      </c>
      <c r="P14" s="104">
        <v>0</v>
      </c>
      <c r="Q14" s="104">
        <v>0</v>
      </c>
      <c r="R14" s="104">
        <v>0</v>
      </c>
      <c r="S14" s="104">
        <v>0</v>
      </c>
      <c r="T14" s="104">
        <v>0</v>
      </c>
      <c r="U14" s="104">
        <v>0</v>
      </c>
      <c r="V14" s="104">
        <v>0</v>
      </c>
      <c r="W14" s="104">
        <v>0</v>
      </c>
      <c r="X14" s="104">
        <v>0</v>
      </c>
      <c r="Y14" s="104">
        <v>0</v>
      </c>
      <c r="Z14" s="104">
        <v>0</v>
      </c>
      <c r="AA14" s="104">
        <v>0</v>
      </c>
      <c r="AB14" s="104">
        <v>0</v>
      </c>
      <c r="AC14" s="104">
        <v>0</v>
      </c>
      <c r="AD14" s="104">
        <v>0</v>
      </c>
      <c r="AE14" s="104">
        <v>0</v>
      </c>
      <c r="AF14" s="104">
        <v>0</v>
      </c>
      <c r="AG14" s="104">
        <v>0</v>
      </c>
      <c r="AH14" s="104">
        <v>0</v>
      </c>
      <c r="AI14" s="104">
        <v>0</v>
      </c>
      <c r="AJ14" s="104">
        <v>0</v>
      </c>
      <c r="AK14" s="104">
        <v>0</v>
      </c>
      <c r="AL14" s="104">
        <v>0</v>
      </c>
      <c r="AM14" s="104">
        <v>0</v>
      </c>
      <c r="AN14" s="104">
        <v>0</v>
      </c>
      <c r="AO14" s="104">
        <v>0</v>
      </c>
      <c r="AP14" s="104">
        <v>0</v>
      </c>
      <c r="AQ14" s="104">
        <v>0</v>
      </c>
      <c r="AR14" s="104">
        <v>0</v>
      </c>
      <c r="AS14" s="104">
        <v>0</v>
      </c>
      <c r="AT14" s="104">
        <v>0</v>
      </c>
      <c r="AU14" s="104">
        <v>0</v>
      </c>
      <c r="AV14" s="104">
        <v>0</v>
      </c>
      <c r="AW14" s="104">
        <v>0</v>
      </c>
      <c r="AX14" s="104">
        <v>0</v>
      </c>
      <c r="AY14" s="104">
        <v>0</v>
      </c>
      <c r="AZ14" s="104">
        <v>0</v>
      </c>
      <c r="BA14" s="104">
        <v>0</v>
      </c>
      <c r="BB14" s="104">
        <v>0</v>
      </c>
      <c r="BC14" s="104">
        <v>0</v>
      </c>
      <c r="BD14" s="104">
        <v>0</v>
      </c>
      <c r="BE14" s="104">
        <v>0</v>
      </c>
      <c r="BF14" s="104">
        <v>0</v>
      </c>
      <c r="BG14" s="104">
        <v>0</v>
      </c>
      <c r="BH14" s="104">
        <v>0</v>
      </c>
      <c r="BI14" s="104">
        <v>0</v>
      </c>
      <c r="BJ14" s="104">
        <v>0</v>
      </c>
      <c r="BK14" s="104">
        <v>0</v>
      </c>
      <c r="BL14" s="104">
        <v>0</v>
      </c>
      <c r="BM14" s="104">
        <v>0</v>
      </c>
      <c r="BN14" s="104">
        <v>0</v>
      </c>
      <c r="BO14" s="104">
        <v>0</v>
      </c>
      <c r="BP14" s="104">
        <v>0</v>
      </c>
      <c r="BQ14" s="104">
        <v>0</v>
      </c>
      <c r="BR14" s="104">
        <v>0</v>
      </c>
      <c r="BS14" s="104">
        <v>0</v>
      </c>
      <c r="BT14" s="104">
        <v>0</v>
      </c>
      <c r="BU14" s="104">
        <v>0</v>
      </c>
      <c r="BV14" s="104">
        <v>0</v>
      </c>
      <c r="BW14" s="104">
        <v>0</v>
      </c>
      <c r="BX14" s="104">
        <v>0</v>
      </c>
      <c r="BY14" s="104">
        <v>0</v>
      </c>
      <c r="BZ14" s="104">
        <v>0</v>
      </c>
      <c r="CA14" s="104">
        <v>0</v>
      </c>
      <c r="CB14" s="104">
        <v>0</v>
      </c>
      <c r="CC14" s="104">
        <v>0</v>
      </c>
      <c r="CD14" s="104">
        <v>0</v>
      </c>
      <c r="CE14" s="104">
        <v>0</v>
      </c>
      <c r="CF14" s="104">
        <v>0</v>
      </c>
      <c r="CG14" s="104">
        <v>0</v>
      </c>
      <c r="CH14" s="104">
        <v>0</v>
      </c>
      <c r="CI14" s="104">
        <v>0</v>
      </c>
      <c r="CJ14" s="104">
        <v>0</v>
      </c>
      <c r="CK14" s="104">
        <v>0</v>
      </c>
      <c r="CL14" s="104">
        <v>0</v>
      </c>
      <c r="CM14" s="104">
        <v>0</v>
      </c>
      <c r="CN14" s="104">
        <v>0</v>
      </c>
      <c r="CO14" s="104">
        <v>0</v>
      </c>
      <c r="CP14" s="104">
        <v>0</v>
      </c>
      <c r="CQ14" s="104">
        <v>0</v>
      </c>
      <c r="CR14" s="104">
        <v>0</v>
      </c>
      <c r="CS14" s="104">
        <v>0</v>
      </c>
      <c r="CT14" s="104">
        <v>0</v>
      </c>
      <c r="CU14" s="104">
        <v>0</v>
      </c>
      <c r="CV14" s="104">
        <v>0</v>
      </c>
      <c r="CW14" s="104">
        <v>0</v>
      </c>
      <c r="CX14" s="104">
        <v>0</v>
      </c>
      <c r="CY14" s="104">
        <v>0</v>
      </c>
      <c r="CZ14" s="104">
        <v>0</v>
      </c>
      <c r="DA14" s="104">
        <v>0</v>
      </c>
      <c r="DB14" s="104">
        <v>0</v>
      </c>
      <c r="DC14" s="104">
        <v>0</v>
      </c>
      <c r="DD14" s="104">
        <v>0</v>
      </c>
      <c r="DE14" s="104">
        <v>0</v>
      </c>
      <c r="DF14" s="104">
        <v>0</v>
      </c>
      <c r="DG14" s="104">
        <v>0</v>
      </c>
    </row>
    <row r="15" spans="1:111" ht="18.75" customHeight="1">
      <c r="A15" s="121" t="s">
        <v>81</v>
      </c>
      <c r="B15" s="121" t="s">
        <v>81</v>
      </c>
      <c r="C15" s="121" t="s">
        <v>81</v>
      </c>
      <c r="D15" s="122" t="s">
        <v>282</v>
      </c>
      <c r="E15" s="123">
        <f t="shared" si="0"/>
        <v>54.122818</v>
      </c>
      <c r="F15" s="104">
        <v>54.122818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4">
        <v>50.134593</v>
      </c>
      <c r="O15" s="104">
        <v>3.988225</v>
      </c>
      <c r="P15" s="104">
        <v>0</v>
      </c>
      <c r="Q15" s="104">
        <v>0</v>
      </c>
      <c r="R15" s="104">
        <v>0</v>
      </c>
      <c r="S15" s="104">
        <v>0</v>
      </c>
      <c r="T15" s="104">
        <v>0</v>
      </c>
      <c r="U15" s="104">
        <v>0</v>
      </c>
      <c r="V15" s="104">
        <v>0</v>
      </c>
      <c r="W15" s="104">
        <v>0</v>
      </c>
      <c r="X15" s="104">
        <v>0</v>
      </c>
      <c r="Y15" s="104">
        <v>0</v>
      </c>
      <c r="Z15" s="104">
        <v>0</v>
      </c>
      <c r="AA15" s="104">
        <v>0</v>
      </c>
      <c r="AB15" s="104">
        <v>0</v>
      </c>
      <c r="AC15" s="104">
        <v>0</v>
      </c>
      <c r="AD15" s="104">
        <v>0</v>
      </c>
      <c r="AE15" s="104">
        <v>0</v>
      </c>
      <c r="AF15" s="104">
        <v>0</v>
      </c>
      <c r="AG15" s="104">
        <v>0</v>
      </c>
      <c r="AH15" s="104">
        <v>0</v>
      </c>
      <c r="AI15" s="104">
        <v>0</v>
      </c>
      <c r="AJ15" s="104">
        <v>0</v>
      </c>
      <c r="AK15" s="104">
        <v>0</v>
      </c>
      <c r="AL15" s="104">
        <v>0</v>
      </c>
      <c r="AM15" s="104">
        <v>0</v>
      </c>
      <c r="AN15" s="104">
        <v>0</v>
      </c>
      <c r="AO15" s="104">
        <v>0</v>
      </c>
      <c r="AP15" s="104">
        <v>0</v>
      </c>
      <c r="AQ15" s="104">
        <v>0</v>
      </c>
      <c r="AR15" s="104">
        <v>0</v>
      </c>
      <c r="AS15" s="104">
        <v>0</v>
      </c>
      <c r="AT15" s="104">
        <v>0</v>
      </c>
      <c r="AU15" s="104">
        <v>0</v>
      </c>
      <c r="AV15" s="104">
        <v>0</v>
      </c>
      <c r="AW15" s="104">
        <v>0</v>
      </c>
      <c r="AX15" s="104">
        <v>0</v>
      </c>
      <c r="AY15" s="104">
        <v>0</v>
      </c>
      <c r="AZ15" s="104">
        <v>0</v>
      </c>
      <c r="BA15" s="104">
        <v>0</v>
      </c>
      <c r="BB15" s="104">
        <v>0</v>
      </c>
      <c r="BC15" s="104">
        <v>0</v>
      </c>
      <c r="BD15" s="104">
        <v>0</v>
      </c>
      <c r="BE15" s="104">
        <v>0</v>
      </c>
      <c r="BF15" s="104">
        <v>0</v>
      </c>
      <c r="BG15" s="104">
        <v>0</v>
      </c>
      <c r="BH15" s="104">
        <v>0</v>
      </c>
      <c r="BI15" s="104">
        <v>0</v>
      </c>
      <c r="BJ15" s="104">
        <v>0</v>
      </c>
      <c r="BK15" s="104">
        <v>0</v>
      </c>
      <c r="BL15" s="104">
        <v>0</v>
      </c>
      <c r="BM15" s="104">
        <v>0</v>
      </c>
      <c r="BN15" s="104">
        <v>0</v>
      </c>
      <c r="BO15" s="104">
        <v>0</v>
      </c>
      <c r="BP15" s="104">
        <v>0</v>
      </c>
      <c r="BQ15" s="104">
        <v>0</v>
      </c>
      <c r="BR15" s="104">
        <v>0</v>
      </c>
      <c r="BS15" s="104">
        <v>0</v>
      </c>
      <c r="BT15" s="104">
        <v>0</v>
      </c>
      <c r="BU15" s="104">
        <v>0</v>
      </c>
      <c r="BV15" s="104">
        <v>0</v>
      </c>
      <c r="BW15" s="104">
        <v>0</v>
      </c>
      <c r="BX15" s="104">
        <v>0</v>
      </c>
      <c r="BY15" s="104">
        <v>0</v>
      </c>
      <c r="BZ15" s="104">
        <v>0</v>
      </c>
      <c r="CA15" s="104">
        <v>0</v>
      </c>
      <c r="CB15" s="104">
        <v>0</v>
      </c>
      <c r="CC15" s="104">
        <v>0</v>
      </c>
      <c r="CD15" s="104">
        <v>0</v>
      </c>
      <c r="CE15" s="104">
        <v>0</v>
      </c>
      <c r="CF15" s="104">
        <v>0</v>
      </c>
      <c r="CG15" s="104">
        <v>0</v>
      </c>
      <c r="CH15" s="104">
        <v>0</v>
      </c>
      <c r="CI15" s="104">
        <v>0</v>
      </c>
      <c r="CJ15" s="104">
        <v>0</v>
      </c>
      <c r="CK15" s="104">
        <v>0</v>
      </c>
      <c r="CL15" s="104">
        <v>0</v>
      </c>
      <c r="CM15" s="104">
        <v>0</v>
      </c>
      <c r="CN15" s="104">
        <v>0</v>
      </c>
      <c r="CO15" s="104">
        <v>0</v>
      </c>
      <c r="CP15" s="104">
        <v>0</v>
      </c>
      <c r="CQ15" s="104">
        <v>0</v>
      </c>
      <c r="CR15" s="104">
        <v>0</v>
      </c>
      <c r="CS15" s="104">
        <v>0</v>
      </c>
      <c r="CT15" s="104">
        <v>0</v>
      </c>
      <c r="CU15" s="104">
        <v>0</v>
      </c>
      <c r="CV15" s="104">
        <v>0</v>
      </c>
      <c r="CW15" s="104">
        <v>0</v>
      </c>
      <c r="CX15" s="104">
        <v>0</v>
      </c>
      <c r="CY15" s="104">
        <v>0</v>
      </c>
      <c r="CZ15" s="104">
        <v>0</v>
      </c>
      <c r="DA15" s="104">
        <v>0</v>
      </c>
      <c r="DB15" s="104">
        <v>0</v>
      </c>
      <c r="DC15" s="104">
        <v>0</v>
      </c>
      <c r="DD15" s="104">
        <v>0</v>
      </c>
      <c r="DE15" s="104">
        <v>0</v>
      </c>
      <c r="DF15" s="104">
        <v>0</v>
      </c>
      <c r="DG15" s="104">
        <v>0</v>
      </c>
    </row>
    <row r="16" spans="1:111" ht="18.75" customHeight="1">
      <c r="A16" s="121" t="s">
        <v>81</v>
      </c>
      <c r="B16" s="121" t="s">
        <v>81</v>
      </c>
      <c r="C16" s="121" t="s">
        <v>81</v>
      </c>
      <c r="D16" s="122" t="s">
        <v>283</v>
      </c>
      <c r="E16" s="123">
        <f t="shared" si="0"/>
        <v>54.122818</v>
      </c>
      <c r="F16" s="104">
        <v>54.122818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4">
        <v>50.134593</v>
      </c>
      <c r="O16" s="104">
        <v>3.988225</v>
      </c>
      <c r="P16" s="104">
        <v>0</v>
      </c>
      <c r="Q16" s="104">
        <v>0</v>
      </c>
      <c r="R16" s="104">
        <v>0</v>
      </c>
      <c r="S16" s="104">
        <v>0</v>
      </c>
      <c r="T16" s="104">
        <v>0</v>
      </c>
      <c r="U16" s="104">
        <v>0</v>
      </c>
      <c r="V16" s="104">
        <v>0</v>
      </c>
      <c r="W16" s="104">
        <v>0</v>
      </c>
      <c r="X16" s="104">
        <v>0</v>
      </c>
      <c r="Y16" s="104">
        <v>0</v>
      </c>
      <c r="Z16" s="104">
        <v>0</v>
      </c>
      <c r="AA16" s="104">
        <v>0</v>
      </c>
      <c r="AB16" s="104">
        <v>0</v>
      </c>
      <c r="AC16" s="104">
        <v>0</v>
      </c>
      <c r="AD16" s="104">
        <v>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4">
        <v>0</v>
      </c>
      <c r="AN16" s="104">
        <v>0</v>
      </c>
      <c r="AO16" s="104">
        <v>0</v>
      </c>
      <c r="AP16" s="104">
        <v>0</v>
      </c>
      <c r="AQ16" s="104">
        <v>0</v>
      </c>
      <c r="AR16" s="104">
        <v>0</v>
      </c>
      <c r="AS16" s="104">
        <v>0</v>
      </c>
      <c r="AT16" s="104">
        <v>0</v>
      </c>
      <c r="AU16" s="104">
        <v>0</v>
      </c>
      <c r="AV16" s="104">
        <v>0</v>
      </c>
      <c r="AW16" s="104">
        <v>0</v>
      </c>
      <c r="AX16" s="104">
        <v>0</v>
      </c>
      <c r="AY16" s="104">
        <v>0</v>
      </c>
      <c r="AZ16" s="104">
        <v>0</v>
      </c>
      <c r="BA16" s="104">
        <v>0</v>
      </c>
      <c r="BB16" s="104">
        <v>0</v>
      </c>
      <c r="BC16" s="104">
        <v>0</v>
      </c>
      <c r="BD16" s="104">
        <v>0</v>
      </c>
      <c r="BE16" s="104">
        <v>0</v>
      </c>
      <c r="BF16" s="104">
        <v>0</v>
      </c>
      <c r="BG16" s="104">
        <v>0</v>
      </c>
      <c r="BH16" s="104">
        <v>0</v>
      </c>
      <c r="BI16" s="104">
        <v>0</v>
      </c>
      <c r="BJ16" s="104">
        <v>0</v>
      </c>
      <c r="BK16" s="104">
        <v>0</v>
      </c>
      <c r="BL16" s="104">
        <v>0</v>
      </c>
      <c r="BM16" s="104">
        <v>0</v>
      </c>
      <c r="BN16" s="104">
        <v>0</v>
      </c>
      <c r="BO16" s="104">
        <v>0</v>
      </c>
      <c r="BP16" s="104">
        <v>0</v>
      </c>
      <c r="BQ16" s="104">
        <v>0</v>
      </c>
      <c r="BR16" s="104">
        <v>0</v>
      </c>
      <c r="BS16" s="104">
        <v>0</v>
      </c>
      <c r="BT16" s="104">
        <v>0</v>
      </c>
      <c r="BU16" s="104">
        <v>0</v>
      </c>
      <c r="BV16" s="104">
        <v>0</v>
      </c>
      <c r="BW16" s="104">
        <v>0</v>
      </c>
      <c r="BX16" s="104">
        <v>0</v>
      </c>
      <c r="BY16" s="104">
        <v>0</v>
      </c>
      <c r="BZ16" s="104">
        <v>0</v>
      </c>
      <c r="CA16" s="104">
        <v>0</v>
      </c>
      <c r="CB16" s="104">
        <v>0</v>
      </c>
      <c r="CC16" s="104">
        <v>0</v>
      </c>
      <c r="CD16" s="104">
        <v>0</v>
      </c>
      <c r="CE16" s="104">
        <v>0</v>
      </c>
      <c r="CF16" s="104">
        <v>0</v>
      </c>
      <c r="CG16" s="104">
        <v>0</v>
      </c>
      <c r="CH16" s="104">
        <v>0</v>
      </c>
      <c r="CI16" s="104">
        <v>0</v>
      </c>
      <c r="CJ16" s="104">
        <v>0</v>
      </c>
      <c r="CK16" s="104">
        <v>0</v>
      </c>
      <c r="CL16" s="104">
        <v>0</v>
      </c>
      <c r="CM16" s="104">
        <v>0</v>
      </c>
      <c r="CN16" s="104">
        <v>0</v>
      </c>
      <c r="CO16" s="104">
        <v>0</v>
      </c>
      <c r="CP16" s="104">
        <v>0</v>
      </c>
      <c r="CQ16" s="104">
        <v>0</v>
      </c>
      <c r="CR16" s="104">
        <v>0</v>
      </c>
      <c r="CS16" s="104">
        <v>0</v>
      </c>
      <c r="CT16" s="104">
        <v>0</v>
      </c>
      <c r="CU16" s="104">
        <v>0</v>
      </c>
      <c r="CV16" s="104">
        <v>0</v>
      </c>
      <c r="CW16" s="104">
        <v>0</v>
      </c>
      <c r="CX16" s="104">
        <v>0</v>
      </c>
      <c r="CY16" s="104">
        <v>0</v>
      </c>
      <c r="CZ16" s="104">
        <v>0</v>
      </c>
      <c r="DA16" s="104">
        <v>0</v>
      </c>
      <c r="DB16" s="104">
        <v>0</v>
      </c>
      <c r="DC16" s="104">
        <v>0</v>
      </c>
      <c r="DD16" s="104">
        <v>0</v>
      </c>
      <c r="DE16" s="104">
        <v>0</v>
      </c>
      <c r="DF16" s="104">
        <v>0</v>
      </c>
      <c r="DG16" s="104">
        <v>0</v>
      </c>
    </row>
    <row r="17" spans="1:111" ht="18.75" customHeight="1">
      <c r="A17" s="121" t="s">
        <v>94</v>
      </c>
      <c r="B17" s="121" t="s">
        <v>85</v>
      </c>
      <c r="C17" s="121" t="s">
        <v>86</v>
      </c>
      <c r="D17" s="122" t="s">
        <v>95</v>
      </c>
      <c r="E17" s="123">
        <f t="shared" si="0"/>
        <v>47.947389</v>
      </c>
      <c r="F17" s="104">
        <v>47.947389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47.947389</v>
      </c>
      <c r="O17" s="104">
        <v>0</v>
      </c>
      <c r="P17" s="104">
        <v>0</v>
      </c>
      <c r="Q17" s="104">
        <v>0</v>
      </c>
      <c r="R17" s="104">
        <v>0</v>
      </c>
      <c r="S17" s="104">
        <v>0</v>
      </c>
      <c r="T17" s="104">
        <v>0</v>
      </c>
      <c r="U17" s="104">
        <v>0</v>
      </c>
      <c r="V17" s="104">
        <v>0</v>
      </c>
      <c r="W17" s="104">
        <v>0</v>
      </c>
      <c r="X17" s="104">
        <v>0</v>
      </c>
      <c r="Y17" s="104">
        <v>0</v>
      </c>
      <c r="Z17" s="104">
        <v>0</v>
      </c>
      <c r="AA17" s="104">
        <v>0</v>
      </c>
      <c r="AB17" s="104">
        <v>0</v>
      </c>
      <c r="AC17" s="104">
        <v>0</v>
      </c>
      <c r="AD17" s="104">
        <v>0</v>
      </c>
      <c r="AE17" s="104">
        <v>0</v>
      </c>
      <c r="AF17" s="104">
        <v>0</v>
      </c>
      <c r="AG17" s="104">
        <v>0</v>
      </c>
      <c r="AH17" s="104">
        <v>0</v>
      </c>
      <c r="AI17" s="104">
        <v>0</v>
      </c>
      <c r="AJ17" s="104">
        <v>0</v>
      </c>
      <c r="AK17" s="104">
        <v>0</v>
      </c>
      <c r="AL17" s="104">
        <v>0</v>
      </c>
      <c r="AM17" s="104">
        <v>0</v>
      </c>
      <c r="AN17" s="104">
        <v>0</v>
      </c>
      <c r="AO17" s="104">
        <v>0</v>
      </c>
      <c r="AP17" s="104">
        <v>0</v>
      </c>
      <c r="AQ17" s="104">
        <v>0</v>
      </c>
      <c r="AR17" s="104">
        <v>0</v>
      </c>
      <c r="AS17" s="104">
        <v>0</v>
      </c>
      <c r="AT17" s="104">
        <v>0</v>
      </c>
      <c r="AU17" s="104">
        <v>0</v>
      </c>
      <c r="AV17" s="104">
        <v>0</v>
      </c>
      <c r="AW17" s="104">
        <v>0</v>
      </c>
      <c r="AX17" s="104">
        <v>0</v>
      </c>
      <c r="AY17" s="104">
        <v>0</v>
      </c>
      <c r="AZ17" s="104">
        <v>0</v>
      </c>
      <c r="BA17" s="104">
        <v>0</v>
      </c>
      <c r="BB17" s="104">
        <v>0</v>
      </c>
      <c r="BC17" s="104">
        <v>0</v>
      </c>
      <c r="BD17" s="104">
        <v>0</v>
      </c>
      <c r="BE17" s="104">
        <v>0</v>
      </c>
      <c r="BF17" s="104">
        <v>0</v>
      </c>
      <c r="BG17" s="104">
        <v>0</v>
      </c>
      <c r="BH17" s="104">
        <v>0</v>
      </c>
      <c r="BI17" s="104">
        <v>0</v>
      </c>
      <c r="BJ17" s="104">
        <v>0</v>
      </c>
      <c r="BK17" s="104">
        <v>0</v>
      </c>
      <c r="BL17" s="104">
        <v>0</v>
      </c>
      <c r="BM17" s="104">
        <v>0</v>
      </c>
      <c r="BN17" s="104">
        <v>0</v>
      </c>
      <c r="BO17" s="104">
        <v>0</v>
      </c>
      <c r="BP17" s="104">
        <v>0</v>
      </c>
      <c r="BQ17" s="104">
        <v>0</v>
      </c>
      <c r="BR17" s="104">
        <v>0</v>
      </c>
      <c r="BS17" s="104">
        <v>0</v>
      </c>
      <c r="BT17" s="104">
        <v>0</v>
      </c>
      <c r="BU17" s="104">
        <v>0</v>
      </c>
      <c r="BV17" s="104">
        <v>0</v>
      </c>
      <c r="BW17" s="104">
        <v>0</v>
      </c>
      <c r="BX17" s="104">
        <v>0</v>
      </c>
      <c r="BY17" s="104">
        <v>0</v>
      </c>
      <c r="BZ17" s="104">
        <v>0</v>
      </c>
      <c r="CA17" s="104">
        <v>0</v>
      </c>
      <c r="CB17" s="104">
        <v>0</v>
      </c>
      <c r="CC17" s="104">
        <v>0</v>
      </c>
      <c r="CD17" s="104">
        <v>0</v>
      </c>
      <c r="CE17" s="104">
        <v>0</v>
      </c>
      <c r="CF17" s="104">
        <v>0</v>
      </c>
      <c r="CG17" s="104">
        <v>0</v>
      </c>
      <c r="CH17" s="104">
        <v>0</v>
      </c>
      <c r="CI17" s="104">
        <v>0</v>
      </c>
      <c r="CJ17" s="104">
        <v>0</v>
      </c>
      <c r="CK17" s="104">
        <v>0</v>
      </c>
      <c r="CL17" s="104">
        <v>0</v>
      </c>
      <c r="CM17" s="104">
        <v>0</v>
      </c>
      <c r="CN17" s="104">
        <v>0</v>
      </c>
      <c r="CO17" s="104">
        <v>0</v>
      </c>
      <c r="CP17" s="104">
        <v>0</v>
      </c>
      <c r="CQ17" s="104">
        <v>0</v>
      </c>
      <c r="CR17" s="104">
        <v>0</v>
      </c>
      <c r="CS17" s="104">
        <v>0</v>
      </c>
      <c r="CT17" s="104">
        <v>0</v>
      </c>
      <c r="CU17" s="104">
        <v>0</v>
      </c>
      <c r="CV17" s="104">
        <v>0</v>
      </c>
      <c r="CW17" s="104">
        <v>0</v>
      </c>
      <c r="CX17" s="104">
        <v>0</v>
      </c>
      <c r="CY17" s="104">
        <v>0</v>
      </c>
      <c r="CZ17" s="104">
        <v>0</v>
      </c>
      <c r="DA17" s="104">
        <v>0</v>
      </c>
      <c r="DB17" s="104">
        <v>0</v>
      </c>
      <c r="DC17" s="104">
        <v>0</v>
      </c>
      <c r="DD17" s="104">
        <v>0</v>
      </c>
      <c r="DE17" s="104">
        <v>0</v>
      </c>
      <c r="DF17" s="104">
        <v>0</v>
      </c>
      <c r="DG17" s="104">
        <v>0</v>
      </c>
    </row>
    <row r="18" spans="1:111" ht="18.75" customHeight="1">
      <c r="A18" s="121" t="s">
        <v>94</v>
      </c>
      <c r="B18" s="121" t="s">
        <v>85</v>
      </c>
      <c r="C18" s="121" t="s">
        <v>89</v>
      </c>
      <c r="D18" s="122" t="s">
        <v>96</v>
      </c>
      <c r="E18" s="123">
        <f t="shared" si="0"/>
        <v>2.187204</v>
      </c>
      <c r="F18" s="104">
        <v>2.187204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4">
        <v>2.187204</v>
      </c>
      <c r="O18" s="104">
        <v>0</v>
      </c>
      <c r="P18" s="104">
        <v>0</v>
      </c>
      <c r="Q18" s="104">
        <v>0</v>
      </c>
      <c r="R18" s="104">
        <v>0</v>
      </c>
      <c r="S18" s="104">
        <v>0</v>
      </c>
      <c r="T18" s="104">
        <v>0</v>
      </c>
      <c r="U18" s="104">
        <v>0</v>
      </c>
      <c r="V18" s="104">
        <v>0</v>
      </c>
      <c r="W18" s="104">
        <v>0</v>
      </c>
      <c r="X18" s="104">
        <v>0</v>
      </c>
      <c r="Y18" s="104">
        <v>0</v>
      </c>
      <c r="Z18" s="104">
        <v>0</v>
      </c>
      <c r="AA18" s="104">
        <v>0</v>
      </c>
      <c r="AB18" s="104">
        <v>0</v>
      </c>
      <c r="AC18" s="104">
        <v>0</v>
      </c>
      <c r="AD18" s="104">
        <v>0</v>
      </c>
      <c r="AE18" s="104">
        <v>0</v>
      </c>
      <c r="AF18" s="104">
        <v>0</v>
      </c>
      <c r="AG18" s="104">
        <v>0</v>
      </c>
      <c r="AH18" s="104">
        <v>0</v>
      </c>
      <c r="AI18" s="104">
        <v>0</v>
      </c>
      <c r="AJ18" s="104">
        <v>0</v>
      </c>
      <c r="AK18" s="104">
        <v>0</v>
      </c>
      <c r="AL18" s="104">
        <v>0</v>
      </c>
      <c r="AM18" s="104">
        <v>0</v>
      </c>
      <c r="AN18" s="104">
        <v>0</v>
      </c>
      <c r="AO18" s="104">
        <v>0</v>
      </c>
      <c r="AP18" s="104">
        <v>0</v>
      </c>
      <c r="AQ18" s="104">
        <v>0</v>
      </c>
      <c r="AR18" s="104">
        <v>0</v>
      </c>
      <c r="AS18" s="104">
        <v>0</v>
      </c>
      <c r="AT18" s="104">
        <v>0</v>
      </c>
      <c r="AU18" s="104">
        <v>0</v>
      </c>
      <c r="AV18" s="104">
        <v>0</v>
      </c>
      <c r="AW18" s="104">
        <v>0</v>
      </c>
      <c r="AX18" s="104">
        <v>0</v>
      </c>
      <c r="AY18" s="104">
        <v>0</v>
      </c>
      <c r="AZ18" s="104">
        <v>0</v>
      </c>
      <c r="BA18" s="104">
        <v>0</v>
      </c>
      <c r="BB18" s="104">
        <v>0</v>
      </c>
      <c r="BC18" s="104">
        <v>0</v>
      </c>
      <c r="BD18" s="104">
        <v>0</v>
      </c>
      <c r="BE18" s="104">
        <v>0</v>
      </c>
      <c r="BF18" s="104">
        <v>0</v>
      </c>
      <c r="BG18" s="104">
        <v>0</v>
      </c>
      <c r="BH18" s="104">
        <v>0</v>
      </c>
      <c r="BI18" s="104">
        <v>0</v>
      </c>
      <c r="BJ18" s="104">
        <v>0</v>
      </c>
      <c r="BK18" s="104">
        <v>0</v>
      </c>
      <c r="BL18" s="104">
        <v>0</v>
      </c>
      <c r="BM18" s="104">
        <v>0</v>
      </c>
      <c r="BN18" s="104">
        <v>0</v>
      </c>
      <c r="BO18" s="104">
        <v>0</v>
      </c>
      <c r="BP18" s="104">
        <v>0</v>
      </c>
      <c r="BQ18" s="104">
        <v>0</v>
      </c>
      <c r="BR18" s="104">
        <v>0</v>
      </c>
      <c r="BS18" s="104">
        <v>0</v>
      </c>
      <c r="BT18" s="104">
        <v>0</v>
      </c>
      <c r="BU18" s="104">
        <v>0</v>
      </c>
      <c r="BV18" s="104">
        <v>0</v>
      </c>
      <c r="BW18" s="104">
        <v>0</v>
      </c>
      <c r="BX18" s="104">
        <v>0</v>
      </c>
      <c r="BY18" s="104">
        <v>0</v>
      </c>
      <c r="BZ18" s="104">
        <v>0</v>
      </c>
      <c r="CA18" s="104">
        <v>0</v>
      </c>
      <c r="CB18" s="104">
        <v>0</v>
      </c>
      <c r="CC18" s="104">
        <v>0</v>
      </c>
      <c r="CD18" s="104">
        <v>0</v>
      </c>
      <c r="CE18" s="104">
        <v>0</v>
      </c>
      <c r="CF18" s="104">
        <v>0</v>
      </c>
      <c r="CG18" s="104">
        <v>0</v>
      </c>
      <c r="CH18" s="104">
        <v>0</v>
      </c>
      <c r="CI18" s="104">
        <v>0</v>
      </c>
      <c r="CJ18" s="104">
        <v>0</v>
      </c>
      <c r="CK18" s="104">
        <v>0</v>
      </c>
      <c r="CL18" s="104">
        <v>0</v>
      </c>
      <c r="CM18" s="104">
        <v>0</v>
      </c>
      <c r="CN18" s="104">
        <v>0</v>
      </c>
      <c r="CO18" s="104">
        <v>0</v>
      </c>
      <c r="CP18" s="104">
        <v>0</v>
      </c>
      <c r="CQ18" s="104">
        <v>0</v>
      </c>
      <c r="CR18" s="104">
        <v>0</v>
      </c>
      <c r="CS18" s="104">
        <v>0</v>
      </c>
      <c r="CT18" s="104">
        <v>0</v>
      </c>
      <c r="CU18" s="104">
        <v>0</v>
      </c>
      <c r="CV18" s="104">
        <v>0</v>
      </c>
      <c r="CW18" s="104">
        <v>0</v>
      </c>
      <c r="CX18" s="104">
        <v>0</v>
      </c>
      <c r="CY18" s="104">
        <v>0</v>
      </c>
      <c r="CZ18" s="104">
        <v>0</v>
      </c>
      <c r="DA18" s="104">
        <v>0</v>
      </c>
      <c r="DB18" s="104">
        <v>0</v>
      </c>
      <c r="DC18" s="104">
        <v>0</v>
      </c>
      <c r="DD18" s="104">
        <v>0</v>
      </c>
      <c r="DE18" s="104">
        <v>0</v>
      </c>
      <c r="DF18" s="104">
        <v>0</v>
      </c>
      <c r="DG18" s="104">
        <v>0</v>
      </c>
    </row>
    <row r="19" spans="1:111" ht="18.75" customHeight="1">
      <c r="A19" s="121" t="s">
        <v>94</v>
      </c>
      <c r="B19" s="121" t="s">
        <v>85</v>
      </c>
      <c r="C19" s="121" t="s">
        <v>97</v>
      </c>
      <c r="D19" s="122" t="s">
        <v>98</v>
      </c>
      <c r="E19" s="123">
        <f t="shared" si="0"/>
        <v>3.988225</v>
      </c>
      <c r="F19" s="104">
        <v>3.988225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3.988225</v>
      </c>
      <c r="P19" s="104">
        <v>0</v>
      </c>
      <c r="Q19" s="104">
        <v>0</v>
      </c>
      <c r="R19" s="104">
        <v>0</v>
      </c>
      <c r="S19" s="104">
        <v>0</v>
      </c>
      <c r="T19" s="104">
        <v>0</v>
      </c>
      <c r="U19" s="104">
        <v>0</v>
      </c>
      <c r="V19" s="104">
        <v>0</v>
      </c>
      <c r="W19" s="104">
        <v>0</v>
      </c>
      <c r="X19" s="104">
        <v>0</v>
      </c>
      <c r="Y19" s="104">
        <v>0</v>
      </c>
      <c r="Z19" s="104">
        <v>0</v>
      </c>
      <c r="AA19" s="104">
        <v>0</v>
      </c>
      <c r="AB19" s="104">
        <v>0</v>
      </c>
      <c r="AC19" s="104">
        <v>0</v>
      </c>
      <c r="AD19" s="104">
        <v>0</v>
      </c>
      <c r="AE19" s="104">
        <v>0</v>
      </c>
      <c r="AF19" s="104">
        <v>0</v>
      </c>
      <c r="AG19" s="104">
        <v>0</v>
      </c>
      <c r="AH19" s="104">
        <v>0</v>
      </c>
      <c r="AI19" s="104">
        <v>0</v>
      </c>
      <c r="AJ19" s="104">
        <v>0</v>
      </c>
      <c r="AK19" s="104">
        <v>0</v>
      </c>
      <c r="AL19" s="104">
        <v>0</v>
      </c>
      <c r="AM19" s="104">
        <v>0</v>
      </c>
      <c r="AN19" s="104">
        <v>0</v>
      </c>
      <c r="AO19" s="104">
        <v>0</v>
      </c>
      <c r="AP19" s="104">
        <v>0</v>
      </c>
      <c r="AQ19" s="104">
        <v>0</v>
      </c>
      <c r="AR19" s="104">
        <v>0</v>
      </c>
      <c r="AS19" s="104">
        <v>0</v>
      </c>
      <c r="AT19" s="104">
        <v>0</v>
      </c>
      <c r="AU19" s="104">
        <v>0</v>
      </c>
      <c r="AV19" s="104">
        <v>0</v>
      </c>
      <c r="AW19" s="104">
        <v>0</v>
      </c>
      <c r="AX19" s="104">
        <v>0</v>
      </c>
      <c r="AY19" s="104">
        <v>0</v>
      </c>
      <c r="AZ19" s="104">
        <v>0</v>
      </c>
      <c r="BA19" s="104">
        <v>0</v>
      </c>
      <c r="BB19" s="104">
        <v>0</v>
      </c>
      <c r="BC19" s="104">
        <v>0</v>
      </c>
      <c r="BD19" s="104">
        <v>0</v>
      </c>
      <c r="BE19" s="104">
        <v>0</v>
      </c>
      <c r="BF19" s="104">
        <v>0</v>
      </c>
      <c r="BG19" s="104">
        <v>0</v>
      </c>
      <c r="BH19" s="104">
        <v>0</v>
      </c>
      <c r="BI19" s="104">
        <v>0</v>
      </c>
      <c r="BJ19" s="104">
        <v>0</v>
      </c>
      <c r="BK19" s="104">
        <v>0</v>
      </c>
      <c r="BL19" s="104">
        <v>0</v>
      </c>
      <c r="BM19" s="104">
        <v>0</v>
      </c>
      <c r="BN19" s="104">
        <v>0</v>
      </c>
      <c r="BO19" s="104">
        <v>0</v>
      </c>
      <c r="BP19" s="104">
        <v>0</v>
      </c>
      <c r="BQ19" s="104">
        <v>0</v>
      </c>
      <c r="BR19" s="104">
        <v>0</v>
      </c>
      <c r="BS19" s="104">
        <v>0</v>
      </c>
      <c r="BT19" s="104">
        <v>0</v>
      </c>
      <c r="BU19" s="104">
        <v>0</v>
      </c>
      <c r="BV19" s="104">
        <v>0</v>
      </c>
      <c r="BW19" s="104">
        <v>0</v>
      </c>
      <c r="BX19" s="104">
        <v>0</v>
      </c>
      <c r="BY19" s="104">
        <v>0</v>
      </c>
      <c r="BZ19" s="104">
        <v>0</v>
      </c>
      <c r="CA19" s="104">
        <v>0</v>
      </c>
      <c r="CB19" s="104">
        <v>0</v>
      </c>
      <c r="CC19" s="104">
        <v>0</v>
      </c>
      <c r="CD19" s="104">
        <v>0</v>
      </c>
      <c r="CE19" s="104">
        <v>0</v>
      </c>
      <c r="CF19" s="104">
        <v>0</v>
      </c>
      <c r="CG19" s="104">
        <v>0</v>
      </c>
      <c r="CH19" s="104">
        <v>0</v>
      </c>
      <c r="CI19" s="104">
        <v>0</v>
      </c>
      <c r="CJ19" s="104">
        <v>0</v>
      </c>
      <c r="CK19" s="104">
        <v>0</v>
      </c>
      <c r="CL19" s="104">
        <v>0</v>
      </c>
      <c r="CM19" s="104">
        <v>0</v>
      </c>
      <c r="CN19" s="104">
        <v>0</v>
      </c>
      <c r="CO19" s="104">
        <v>0</v>
      </c>
      <c r="CP19" s="104">
        <v>0</v>
      </c>
      <c r="CQ19" s="104">
        <v>0</v>
      </c>
      <c r="CR19" s="104">
        <v>0</v>
      </c>
      <c r="CS19" s="104">
        <v>0</v>
      </c>
      <c r="CT19" s="104">
        <v>0</v>
      </c>
      <c r="CU19" s="104">
        <v>0</v>
      </c>
      <c r="CV19" s="104">
        <v>0</v>
      </c>
      <c r="CW19" s="104">
        <v>0</v>
      </c>
      <c r="CX19" s="104">
        <v>0</v>
      </c>
      <c r="CY19" s="104">
        <v>0</v>
      </c>
      <c r="CZ19" s="104">
        <v>0</v>
      </c>
      <c r="DA19" s="104">
        <v>0</v>
      </c>
      <c r="DB19" s="104">
        <v>0</v>
      </c>
      <c r="DC19" s="104">
        <v>0</v>
      </c>
      <c r="DD19" s="104">
        <v>0</v>
      </c>
      <c r="DE19" s="104">
        <v>0</v>
      </c>
      <c r="DF19" s="104">
        <v>0</v>
      </c>
      <c r="DG19" s="104">
        <v>0</v>
      </c>
    </row>
    <row r="20" spans="1:111" ht="18.75" customHeight="1">
      <c r="A20" s="121" t="s">
        <v>81</v>
      </c>
      <c r="B20" s="121" t="s">
        <v>81</v>
      </c>
      <c r="C20" s="121" t="s">
        <v>81</v>
      </c>
      <c r="D20" s="122" t="s">
        <v>284</v>
      </c>
      <c r="E20" s="123">
        <f t="shared" si="0"/>
        <v>84.19694</v>
      </c>
      <c r="F20" s="104">
        <v>84.19694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104">
        <v>0</v>
      </c>
      <c r="N20" s="104">
        <v>0</v>
      </c>
      <c r="O20" s="104">
        <v>0</v>
      </c>
      <c r="P20" s="104">
        <v>0</v>
      </c>
      <c r="Q20" s="104">
        <v>84.19694</v>
      </c>
      <c r="R20" s="104">
        <v>0</v>
      </c>
      <c r="S20" s="104">
        <v>0</v>
      </c>
      <c r="T20" s="104">
        <v>0</v>
      </c>
      <c r="U20" s="104">
        <v>0</v>
      </c>
      <c r="V20" s="104">
        <v>0</v>
      </c>
      <c r="W20" s="104">
        <v>0</v>
      </c>
      <c r="X20" s="104">
        <v>0</v>
      </c>
      <c r="Y20" s="104">
        <v>0</v>
      </c>
      <c r="Z20" s="104">
        <v>0</v>
      </c>
      <c r="AA20" s="104">
        <v>0</v>
      </c>
      <c r="AB20" s="104">
        <v>0</v>
      </c>
      <c r="AC20" s="104">
        <v>0</v>
      </c>
      <c r="AD20" s="104">
        <v>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4">
        <v>0</v>
      </c>
      <c r="AN20" s="104">
        <v>0</v>
      </c>
      <c r="AO20" s="104">
        <v>0</v>
      </c>
      <c r="AP20" s="104">
        <v>0</v>
      </c>
      <c r="AQ20" s="104">
        <v>0</v>
      </c>
      <c r="AR20" s="104">
        <v>0</v>
      </c>
      <c r="AS20" s="104">
        <v>0</v>
      </c>
      <c r="AT20" s="104">
        <v>0</v>
      </c>
      <c r="AU20" s="104">
        <v>0</v>
      </c>
      <c r="AV20" s="104">
        <v>0</v>
      </c>
      <c r="AW20" s="104">
        <v>0</v>
      </c>
      <c r="AX20" s="104">
        <v>0</v>
      </c>
      <c r="AY20" s="104">
        <v>0</v>
      </c>
      <c r="AZ20" s="104">
        <v>0</v>
      </c>
      <c r="BA20" s="104">
        <v>0</v>
      </c>
      <c r="BB20" s="104">
        <v>0</v>
      </c>
      <c r="BC20" s="104">
        <v>0</v>
      </c>
      <c r="BD20" s="104">
        <v>0</v>
      </c>
      <c r="BE20" s="104">
        <v>0</v>
      </c>
      <c r="BF20" s="104">
        <v>0</v>
      </c>
      <c r="BG20" s="104">
        <v>0</v>
      </c>
      <c r="BH20" s="104">
        <v>0</v>
      </c>
      <c r="BI20" s="104">
        <v>0</v>
      </c>
      <c r="BJ20" s="104">
        <v>0</v>
      </c>
      <c r="BK20" s="104">
        <v>0</v>
      </c>
      <c r="BL20" s="104">
        <v>0</v>
      </c>
      <c r="BM20" s="104">
        <v>0</v>
      </c>
      <c r="BN20" s="104">
        <v>0</v>
      </c>
      <c r="BO20" s="104">
        <v>0</v>
      </c>
      <c r="BP20" s="104">
        <v>0</v>
      </c>
      <c r="BQ20" s="104">
        <v>0</v>
      </c>
      <c r="BR20" s="104">
        <v>0</v>
      </c>
      <c r="BS20" s="104">
        <v>0</v>
      </c>
      <c r="BT20" s="104">
        <v>0</v>
      </c>
      <c r="BU20" s="104">
        <v>0</v>
      </c>
      <c r="BV20" s="104">
        <v>0</v>
      </c>
      <c r="BW20" s="104">
        <v>0</v>
      </c>
      <c r="BX20" s="104">
        <v>0</v>
      </c>
      <c r="BY20" s="104">
        <v>0</v>
      </c>
      <c r="BZ20" s="104">
        <v>0</v>
      </c>
      <c r="CA20" s="104">
        <v>0</v>
      </c>
      <c r="CB20" s="104">
        <v>0</v>
      </c>
      <c r="CC20" s="104">
        <v>0</v>
      </c>
      <c r="CD20" s="104">
        <v>0</v>
      </c>
      <c r="CE20" s="104">
        <v>0</v>
      </c>
      <c r="CF20" s="104">
        <v>0</v>
      </c>
      <c r="CG20" s="104">
        <v>0</v>
      </c>
      <c r="CH20" s="104">
        <v>0</v>
      </c>
      <c r="CI20" s="104">
        <v>0</v>
      </c>
      <c r="CJ20" s="104">
        <v>0</v>
      </c>
      <c r="CK20" s="104">
        <v>0</v>
      </c>
      <c r="CL20" s="104">
        <v>0</v>
      </c>
      <c r="CM20" s="104">
        <v>0</v>
      </c>
      <c r="CN20" s="104">
        <v>0</v>
      </c>
      <c r="CO20" s="104">
        <v>0</v>
      </c>
      <c r="CP20" s="104">
        <v>0</v>
      </c>
      <c r="CQ20" s="104">
        <v>0</v>
      </c>
      <c r="CR20" s="104">
        <v>0</v>
      </c>
      <c r="CS20" s="104">
        <v>0</v>
      </c>
      <c r="CT20" s="104">
        <v>0</v>
      </c>
      <c r="CU20" s="104">
        <v>0</v>
      </c>
      <c r="CV20" s="104">
        <v>0</v>
      </c>
      <c r="CW20" s="104">
        <v>0</v>
      </c>
      <c r="CX20" s="104">
        <v>0</v>
      </c>
      <c r="CY20" s="104">
        <v>0</v>
      </c>
      <c r="CZ20" s="104">
        <v>0</v>
      </c>
      <c r="DA20" s="104">
        <v>0</v>
      </c>
      <c r="DB20" s="104">
        <v>0</v>
      </c>
      <c r="DC20" s="104">
        <v>0</v>
      </c>
      <c r="DD20" s="104">
        <v>0</v>
      </c>
      <c r="DE20" s="104">
        <v>0</v>
      </c>
      <c r="DF20" s="104">
        <v>0</v>
      </c>
      <c r="DG20" s="104">
        <v>0</v>
      </c>
    </row>
    <row r="21" spans="1:111" ht="18.75" customHeight="1">
      <c r="A21" s="121" t="s">
        <v>81</v>
      </c>
      <c r="B21" s="121" t="s">
        <v>81</v>
      </c>
      <c r="C21" s="121" t="s">
        <v>81</v>
      </c>
      <c r="D21" s="122" t="s">
        <v>285</v>
      </c>
      <c r="E21" s="123">
        <f t="shared" si="0"/>
        <v>84.19694</v>
      </c>
      <c r="F21" s="104">
        <v>84.19694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04">
        <v>84.19694</v>
      </c>
      <c r="R21" s="104">
        <v>0</v>
      </c>
      <c r="S21" s="104">
        <v>0</v>
      </c>
      <c r="T21" s="104">
        <v>0</v>
      </c>
      <c r="U21" s="104">
        <v>0</v>
      </c>
      <c r="V21" s="104">
        <v>0</v>
      </c>
      <c r="W21" s="104">
        <v>0</v>
      </c>
      <c r="X21" s="104">
        <v>0</v>
      </c>
      <c r="Y21" s="104">
        <v>0</v>
      </c>
      <c r="Z21" s="104">
        <v>0</v>
      </c>
      <c r="AA21" s="104">
        <v>0</v>
      </c>
      <c r="AB21" s="104">
        <v>0</v>
      </c>
      <c r="AC21" s="104">
        <v>0</v>
      </c>
      <c r="AD21" s="104">
        <v>0</v>
      </c>
      <c r="AE21" s="104">
        <v>0</v>
      </c>
      <c r="AF21" s="104">
        <v>0</v>
      </c>
      <c r="AG21" s="104">
        <v>0</v>
      </c>
      <c r="AH21" s="104">
        <v>0</v>
      </c>
      <c r="AI21" s="104">
        <v>0</v>
      </c>
      <c r="AJ21" s="104">
        <v>0</v>
      </c>
      <c r="AK21" s="104">
        <v>0</v>
      </c>
      <c r="AL21" s="104">
        <v>0</v>
      </c>
      <c r="AM21" s="104">
        <v>0</v>
      </c>
      <c r="AN21" s="104">
        <v>0</v>
      </c>
      <c r="AO21" s="104">
        <v>0</v>
      </c>
      <c r="AP21" s="104">
        <v>0</v>
      </c>
      <c r="AQ21" s="104">
        <v>0</v>
      </c>
      <c r="AR21" s="104">
        <v>0</v>
      </c>
      <c r="AS21" s="104">
        <v>0</v>
      </c>
      <c r="AT21" s="104">
        <v>0</v>
      </c>
      <c r="AU21" s="104">
        <v>0</v>
      </c>
      <c r="AV21" s="104">
        <v>0</v>
      </c>
      <c r="AW21" s="104">
        <v>0</v>
      </c>
      <c r="AX21" s="104">
        <v>0</v>
      </c>
      <c r="AY21" s="104">
        <v>0</v>
      </c>
      <c r="AZ21" s="104">
        <v>0</v>
      </c>
      <c r="BA21" s="104">
        <v>0</v>
      </c>
      <c r="BB21" s="104">
        <v>0</v>
      </c>
      <c r="BC21" s="104">
        <v>0</v>
      </c>
      <c r="BD21" s="104">
        <v>0</v>
      </c>
      <c r="BE21" s="104">
        <v>0</v>
      </c>
      <c r="BF21" s="104">
        <v>0</v>
      </c>
      <c r="BG21" s="104">
        <v>0</v>
      </c>
      <c r="BH21" s="104">
        <v>0</v>
      </c>
      <c r="BI21" s="104">
        <v>0</v>
      </c>
      <c r="BJ21" s="104">
        <v>0</v>
      </c>
      <c r="BK21" s="104">
        <v>0</v>
      </c>
      <c r="BL21" s="104">
        <v>0</v>
      </c>
      <c r="BM21" s="104">
        <v>0</v>
      </c>
      <c r="BN21" s="104">
        <v>0</v>
      </c>
      <c r="BO21" s="104">
        <v>0</v>
      </c>
      <c r="BP21" s="104">
        <v>0</v>
      </c>
      <c r="BQ21" s="104">
        <v>0</v>
      </c>
      <c r="BR21" s="104">
        <v>0</v>
      </c>
      <c r="BS21" s="104">
        <v>0</v>
      </c>
      <c r="BT21" s="104">
        <v>0</v>
      </c>
      <c r="BU21" s="104">
        <v>0</v>
      </c>
      <c r="BV21" s="104">
        <v>0</v>
      </c>
      <c r="BW21" s="104">
        <v>0</v>
      </c>
      <c r="BX21" s="104">
        <v>0</v>
      </c>
      <c r="BY21" s="104">
        <v>0</v>
      </c>
      <c r="BZ21" s="104">
        <v>0</v>
      </c>
      <c r="CA21" s="104">
        <v>0</v>
      </c>
      <c r="CB21" s="104">
        <v>0</v>
      </c>
      <c r="CC21" s="104">
        <v>0</v>
      </c>
      <c r="CD21" s="104">
        <v>0</v>
      </c>
      <c r="CE21" s="104">
        <v>0</v>
      </c>
      <c r="CF21" s="104">
        <v>0</v>
      </c>
      <c r="CG21" s="104">
        <v>0</v>
      </c>
      <c r="CH21" s="104">
        <v>0</v>
      </c>
      <c r="CI21" s="104">
        <v>0</v>
      </c>
      <c r="CJ21" s="104">
        <v>0</v>
      </c>
      <c r="CK21" s="104">
        <v>0</v>
      </c>
      <c r="CL21" s="104">
        <v>0</v>
      </c>
      <c r="CM21" s="104">
        <v>0</v>
      </c>
      <c r="CN21" s="104">
        <v>0</v>
      </c>
      <c r="CO21" s="104">
        <v>0</v>
      </c>
      <c r="CP21" s="104">
        <v>0</v>
      </c>
      <c r="CQ21" s="104">
        <v>0</v>
      </c>
      <c r="CR21" s="104">
        <v>0</v>
      </c>
      <c r="CS21" s="104">
        <v>0</v>
      </c>
      <c r="CT21" s="104">
        <v>0</v>
      </c>
      <c r="CU21" s="104">
        <v>0</v>
      </c>
      <c r="CV21" s="104">
        <v>0</v>
      </c>
      <c r="CW21" s="104">
        <v>0</v>
      </c>
      <c r="CX21" s="104">
        <v>0</v>
      </c>
      <c r="CY21" s="104">
        <v>0</v>
      </c>
      <c r="CZ21" s="104">
        <v>0</v>
      </c>
      <c r="DA21" s="104">
        <v>0</v>
      </c>
      <c r="DB21" s="104">
        <v>0</v>
      </c>
      <c r="DC21" s="104">
        <v>0</v>
      </c>
      <c r="DD21" s="104">
        <v>0</v>
      </c>
      <c r="DE21" s="104">
        <v>0</v>
      </c>
      <c r="DF21" s="104">
        <v>0</v>
      </c>
      <c r="DG21" s="104">
        <v>0</v>
      </c>
    </row>
    <row r="22" spans="1:111" ht="18.75" customHeight="1">
      <c r="A22" s="121" t="s">
        <v>99</v>
      </c>
      <c r="B22" s="121" t="s">
        <v>89</v>
      </c>
      <c r="C22" s="121" t="s">
        <v>86</v>
      </c>
      <c r="D22" s="122" t="s">
        <v>100</v>
      </c>
      <c r="E22" s="123">
        <f t="shared" si="0"/>
        <v>84.19694</v>
      </c>
      <c r="F22" s="104">
        <v>84.19694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104">
        <v>84.19694</v>
      </c>
      <c r="R22" s="104">
        <v>0</v>
      </c>
      <c r="S22" s="104">
        <v>0</v>
      </c>
      <c r="T22" s="104">
        <v>0</v>
      </c>
      <c r="U22" s="104">
        <v>0</v>
      </c>
      <c r="V22" s="104">
        <v>0</v>
      </c>
      <c r="W22" s="104">
        <v>0</v>
      </c>
      <c r="X22" s="104">
        <v>0</v>
      </c>
      <c r="Y22" s="104">
        <v>0</v>
      </c>
      <c r="Z22" s="104">
        <v>0</v>
      </c>
      <c r="AA22" s="104">
        <v>0</v>
      </c>
      <c r="AB22" s="104">
        <v>0</v>
      </c>
      <c r="AC22" s="104">
        <v>0</v>
      </c>
      <c r="AD22" s="104">
        <v>0</v>
      </c>
      <c r="AE22" s="104">
        <v>0</v>
      </c>
      <c r="AF22" s="104">
        <v>0</v>
      </c>
      <c r="AG22" s="104">
        <v>0</v>
      </c>
      <c r="AH22" s="104">
        <v>0</v>
      </c>
      <c r="AI22" s="104">
        <v>0</v>
      </c>
      <c r="AJ22" s="104">
        <v>0</v>
      </c>
      <c r="AK22" s="104">
        <v>0</v>
      </c>
      <c r="AL22" s="104">
        <v>0</v>
      </c>
      <c r="AM22" s="104">
        <v>0</v>
      </c>
      <c r="AN22" s="104">
        <v>0</v>
      </c>
      <c r="AO22" s="104">
        <v>0</v>
      </c>
      <c r="AP22" s="104">
        <v>0</v>
      </c>
      <c r="AQ22" s="104">
        <v>0</v>
      </c>
      <c r="AR22" s="104">
        <v>0</v>
      </c>
      <c r="AS22" s="104">
        <v>0</v>
      </c>
      <c r="AT22" s="104">
        <v>0</v>
      </c>
      <c r="AU22" s="104">
        <v>0</v>
      </c>
      <c r="AV22" s="104">
        <v>0</v>
      </c>
      <c r="AW22" s="104">
        <v>0</v>
      </c>
      <c r="AX22" s="104">
        <v>0</v>
      </c>
      <c r="AY22" s="104">
        <v>0</v>
      </c>
      <c r="AZ22" s="104">
        <v>0</v>
      </c>
      <c r="BA22" s="104">
        <v>0</v>
      </c>
      <c r="BB22" s="104">
        <v>0</v>
      </c>
      <c r="BC22" s="104">
        <v>0</v>
      </c>
      <c r="BD22" s="104">
        <v>0</v>
      </c>
      <c r="BE22" s="104">
        <v>0</v>
      </c>
      <c r="BF22" s="104">
        <v>0</v>
      </c>
      <c r="BG22" s="104">
        <v>0</v>
      </c>
      <c r="BH22" s="104">
        <v>0</v>
      </c>
      <c r="BI22" s="104">
        <v>0</v>
      </c>
      <c r="BJ22" s="104">
        <v>0</v>
      </c>
      <c r="BK22" s="104">
        <v>0</v>
      </c>
      <c r="BL22" s="104">
        <v>0</v>
      </c>
      <c r="BM22" s="104">
        <v>0</v>
      </c>
      <c r="BN22" s="104">
        <v>0</v>
      </c>
      <c r="BO22" s="104">
        <v>0</v>
      </c>
      <c r="BP22" s="104">
        <v>0</v>
      </c>
      <c r="BQ22" s="104">
        <v>0</v>
      </c>
      <c r="BR22" s="104">
        <v>0</v>
      </c>
      <c r="BS22" s="104">
        <v>0</v>
      </c>
      <c r="BT22" s="104">
        <v>0</v>
      </c>
      <c r="BU22" s="104">
        <v>0</v>
      </c>
      <c r="BV22" s="104">
        <v>0</v>
      </c>
      <c r="BW22" s="104">
        <v>0</v>
      </c>
      <c r="BX22" s="104">
        <v>0</v>
      </c>
      <c r="BY22" s="104">
        <v>0</v>
      </c>
      <c r="BZ22" s="104">
        <v>0</v>
      </c>
      <c r="CA22" s="104">
        <v>0</v>
      </c>
      <c r="CB22" s="104">
        <v>0</v>
      </c>
      <c r="CC22" s="104">
        <v>0</v>
      </c>
      <c r="CD22" s="104">
        <v>0</v>
      </c>
      <c r="CE22" s="104">
        <v>0</v>
      </c>
      <c r="CF22" s="104">
        <v>0</v>
      </c>
      <c r="CG22" s="104">
        <v>0</v>
      </c>
      <c r="CH22" s="104">
        <v>0</v>
      </c>
      <c r="CI22" s="104">
        <v>0</v>
      </c>
      <c r="CJ22" s="104">
        <v>0</v>
      </c>
      <c r="CK22" s="104">
        <v>0</v>
      </c>
      <c r="CL22" s="104">
        <v>0</v>
      </c>
      <c r="CM22" s="104">
        <v>0</v>
      </c>
      <c r="CN22" s="104">
        <v>0</v>
      </c>
      <c r="CO22" s="104">
        <v>0</v>
      </c>
      <c r="CP22" s="104">
        <v>0</v>
      </c>
      <c r="CQ22" s="104">
        <v>0</v>
      </c>
      <c r="CR22" s="104">
        <v>0</v>
      </c>
      <c r="CS22" s="104">
        <v>0</v>
      </c>
      <c r="CT22" s="104">
        <v>0</v>
      </c>
      <c r="CU22" s="104">
        <v>0</v>
      </c>
      <c r="CV22" s="104">
        <v>0</v>
      </c>
      <c r="CW22" s="104">
        <v>0</v>
      </c>
      <c r="CX22" s="104">
        <v>0</v>
      </c>
      <c r="CY22" s="104">
        <v>0</v>
      </c>
      <c r="CZ22" s="104">
        <v>0</v>
      </c>
      <c r="DA22" s="104">
        <v>0</v>
      </c>
      <c r="DB22" s="104">
        <v>0</v>
      </c>
      <c r="DC22" s="104">
        <v>0</v>
      </c>
      <c r="DD22" s="104">
        <v>0</v>
      </c>
      <c r="DE22" s="104">
        <v>0</v>
      </c>
      <c r="DF22" s="104">
        <v>0</v>
      </c>
      <c r="DG22" s="104">
        <v>0</v>
      </c>
    </row>
  </sheetData>
  <sheetProtection/>
  <mergeCells count="121">
    <mergeCell ref="A2:DG2"/>
    <mergeCell ref="A4:D4"/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C4:DG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</mergeCells>
  <printOptions horizontalCentered="1"/>
  <pageMargins left="0.1968503937007874" right="0.1968503937007874" top="0.7874015748031497" bottom="0.3937007874015748" header="0" footer="0"/>
  <pageSetup errors="blank" horizontalDpi="600" verticalDpi="600"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6.832031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75"/>
      <c r="B1" s="75"/>
      <c r="C1" s="75"/>
      <c r="D1" s="76"/>
      <c r="E1" s="75"/>
      <c r="F1" s="75"/>
      <c r="G1" s="54" t="s">
        <v>286</v>
      </c>
    </row>
    <row r="2" spans="1:7" ht="25.5" customHeight="1">
      <c r="A2" s="50" t="s">
        <v>287</v>
      </c>
      <c r="B2" s="50"/>
      <c r="C2" s="50"/>
      <c r="D2" s="50"/>
      <c r="E2" s="50"/>
      <c r="F2" s="50"/>
      <c r="G2" s="50"/>
    </row>
    <row r="3" spans="1:7" ht="19.5" customHeight="1">
      <c r="A3" s="51" t="s">
        <v>4</v>
      </c>
      <c r="B3" s="52"/>
      <c r="C3" s="52"/>
      <c r="D3" s="52"/>
      <c r="E3" s="78"/>
      <c r="F3" s="78"/>
      <c r="G3" s="54" t="s">
        <v>5</v>
      </c>
    </row>
    <row r="4" spans="1:7" ht="18" customHeight="1">
      <c r="A4" s="81" t="s">
        <v>288</v>
      </c>
      <c r="B4" s="82"/>
      <c r="C4" s="82"/>
      <c r="D4" s="83"/>
      <c r="E4" s="105" t="s">
        <v>103</v>
      </c>
      <c r="F4" s="62"/>
      <c r="G4" s="62"/>
    </row>
    <row r="5" spans="1:7" ht="18" customHeight="1">
      <c r="A5" s="55" t="s">
        <v>65</v>
      </c>
      <c r="B5" s="57"/>
      <c r="C5" s="106" t="s">
        <v>66</v>
      </c>
      <c r="D5" s="107" t="s">
        <v>196</v>
      </c>
      <c r="E5" s="62" t="s">
        <v>57</v>
      </c>
      <c r="F5" s="59" t="s">
        <v>289</v>
      </c>
      <c r="G5" s="108" t="s">
        <v>290</v>
      </c>
    </row>
    <row r="6" spans="1:7" ht="18" customHeight="1">
      <c r="A6" s="64" t="s">
        <v>78</v>
      </c>
      <c r="B6" s="65" t="s">
        <v>79</v>
      </c>
      <c r="C6" s="109"/>
      <c r="D6" s="110"/>
      <c r="E6" s="68"/>
      <c r="F6" s="69"/>
      <c r="G6" s="89"/>
    </row>
    <row r="7" spans="1:7" ht="18" customHeight="1">
      <c r="A7" s="70" t="s">
        <v>81</v>
      </c>
      <c r="B7" s="101" t="s">
        <v>81</v>
      </c>
      <c r="C7" s="111" t="s">
        <v>81</v>
      </c>
      <c r="D7" s="71" t="s">
        <v>57</v>
      </c>
      <c r="E7" s="112">
        <v>1401.23531</v>
      </c>
      <c r="F7" s="113">
        <v>1023.32385</v>
      </c>
      <c r="G7" s="104">
        <v>377.91146</v>
      </c>
    </row>
    <row r="8" spans="1:7" ht="18" customHeight="1">
      <c r="A8" s="70" t="s">
        <v>81</v>
      </c>
      <c r="B8" s="101" t="s">
        <v>81</v>
      </c>
      <c r="C8" s="111" t="s">
        <v>81</v>
      </c>
      <c r="D8" s="71" t="s">
        <v>0</v>
      </c>
      <c r="E8" s="112">
        <v>1401.23531</v>
      </c>
      <c r="F8" s="113">
        <v>1023.32385</v>
      </c>
      <c r="G8" s="104">
        <v>377.91146</v>
      </c>
    </row>
    <row r="9" spans="1:7" ht="18" customHeight="1">
      <c r="A9" s="70" t="s">
        <v>81</v>
      </c>
      <c r="B9" s="101" t="s">
        <v>81</v>
      </c>
      <c r="C9" s="111" t="s">
        <v>82</v>
      </c>
      <c r="D9" s="71" t="s">
        <v>83</v>
      </c>
      <c r="E9" s="112">
        <v>1401.23531</v>
      </c>
      <c r="F9" s="113">
        <v>1023.32385</v>
      </c>
      <c r="G9" s="104">
        <v>377.91146</v>
      </c>
    </row>
    <row r="10" spans="1:7" ht="18" customHeight="1">
      <c r="A10" s="70" t="s">
        <v>291</v>
      </c>
      <c r="B10" s="101" t="s">
        <v>81</v>
      </c>
      <c r="C10" s="111" t="s">
        <v>81</v>
      </c>
      <c r="D10" s="71" t="s">
        <v>180</v>
      </c>
      <c r="E10" s="112">
        <v>1020.86745</v>
      </c>
      <c r="F10" s="113">
        <v>1020.86745</v>
      </c>
      <c r="G10" s="104">
        <v>0</v>
      </c>
    </row>
    <row r="11" spans="1:7" ht="18" customHeight="1">
      <c r="A11" s="70" t="s">
        <v>292</v>
      </c>
      <c r="B11" s="101" t="s">
        <v>86</v>
      </c>
      <c r="C11" s="111" t="s">
        <v>87</v>
      </c>
      <c r="D11" s="71" t="s">
        <v>293</v>
      </c>
      <c r="E11" s="112">
        <v>387.4776</v>
      </c>
      <c r="F11" s="113">
        <v>387.4776</v>
      </c>
      <c r="G11" s="104">
        <v>0</v>
      </c>
    </row>
    <row r="12" spans="1:7" ht="18" customHeight="1">
      <c r="A12" s="70" t="s">
        <v>292</v>
      </c>
      <c r="B12" s="101" t="s">
        <v>89</v>
      </c>
      <c r="C12" s="111" t="s">
        <v>87</v>
      </c>
      <c r="D12" s="71" t="s">
        <v>294</v>
      </c>
      <c r="E12" s="112">
        <v>317.7912</v>
      </c>
      <c r="F12" s="113">
        <v>317.7912</v>
      </c>
      <c r="G12" s="104">
        <v>0</v>
      </c>
    </row>
    <row r="13" spans="1:7" ht="18" customHeight="1">
      <c r="A13" s="70" t="s">
        <v>292</v>
      </c>
      <c r="B13" s="101" t="s">
        <v>97</v>
      </c>
      <c r="C13" s="111" t="s">
        <v>87</v>
      </c>
      <c r="D13" s="71" t="s">
        <v>295</v>
      </c>
      <c r="E13" s="112">
        <v>30.9509</v>
      </c>
      <c r="F13" s="113">
        <v>30.9509</v>
      </c>
      <c r="G13" s="104">
        <v>0</v>
      </c>
    </row>
    <row r="14" spans="1:7" ht="18" customHeight="1">
      <c r="A14" s="70" t="s">
        <v>292</v>
      </c>
      <c r="B14" s="101" t="s">
        <v>296</v>
      </c>
      <c r="C14" s="111" t="s">
        <v>87</v>
      </c>
      <c r="D14" s="71" t="s">
        <v>297</v>
      </c>
      <c r="E14" s="112">
        <v>13.702272</v>
      </c>
      <c r="F14" s="113">
        <v>13.702272</v>
      </c>
      <c r="G14" s="104">
        <v>0</v>
      </c>
    </row>
    <row r="15" spans="1:7" ht="18" customHeight="1">
      <c r="A15" s="70" t="s">
        <v>292</v>
      </c>
      <c r="B15" s="101" t="s">
        <v>172</v>
      </c>
      <c r="C15" s="111" t="s">
        <v>87</v>
      </c>
      <c r="D15" s="71" t="s">
        <v>298</v>
      </c>
      <c r="E15" s="112">
        <v>112.262586</v>
      </c>
      <c r="F15" s="113">
        <v>112.262586</v>
      </c>
      <c r="G15" s="104">
        <v>0</v>
      </c>
    </row>
    <row r="16" spans="1:7" ht="18" customHeight="1">
      <c r="A16" s="70" t="s">
        <v>292</v>
      </c>
      <c r="B16" s="101" t="s">
        <v>299</v>
      </c>
      <c r="C16" s="111" t="s">
        <v>87</v>
      </c>
      <c r="D16" s="71" t="s">
        <v>300</v>
      </c>
      <c r="E16" s="112">
        <v>50.134593</v>
      </c>
      <c r="F16" s="113">
        <v>50.134593</v>
      </c>
      <c r="G16" s="104">
        <v>0</v>
      </c>
    </row>
    <row r="17" spans="1:7" ht="18" customHeight="1">
      <c r="A17" s="70" t="s">
        <v>292</v>
      </c>
      <c r="B17" s="101" t="s">
        <v>85</v>
      </c>
      <c r="C17" s="111" t="s">
        <v>87</v>
      </c>
      <c r="D17" s="71" t="s">
        <v>301</v>
      </c>
      <c r="E17" s="112">
        <v>3.988225</v>
      </c>
      <c r="F17" s="113">
        <v>3.988225</v>
      </c>
      <c r="G17" s="104">
        <v>0</v>
      </c>
    </row>
    <row r="18" spans="1:7" ht="18" customHeight="1">
      <c r="A18" s="70" t="s">
        <v>292</v>
      </c>
      <c r="B18" s="101" t="s">
        <v>302</v>
      </c>
      <c r="C18" s="111" t="s">
        <v>87</v>
      </c>
      <c r="D18" s="71" t="s">
        <v>303</v>
      </c>
      <c r="E18" s="112">
        <v>20.363134</v>
      </c>
      <c r="F18" s="113">
        <v>20.363134</v>
      </c>
      <c r="G18" s="104">
        <v>0</v>
      </c>
    </row>
    <row r="19" spans="1:7" ht="18" customHeight="1">
      <c r="A19" s="70" t="s">
        <v>292</v>
      </c>
      <c r="B19" s="101" t="s">
        <v>304</v>
      </c>
      <c r="C19" s="111" t="s">
        <v>87</v>
      </c>
      <c r="D19" s="71" t="s">
        <v>305</v>
      </c>
      <c r="E19" s="112">
        <v>84.19694</v>
      </c>
      <c r="F19" s="113">
        <v>84.19694</v>
      </c>
      <c r="G19" s="104">
        <v>0</v>
      </c>
    </row>
    <row r="20" spans="1:7" ht="18" customHeight="1">
      <c r="A20" s="70" t="s">
        <v>306</v>
      </c>
      <c r="B20" s="101" t="s">
        <v>81</v>
      </c>
      <c r="C20" s="111" t="s">
        <v>81</v>
      </c>
      <c r="D20" s="71" t="s">
        <v>307</v>
      </c>
      <c r="E20" s="112">
        <v>377.91146</v>
      </c>
      <c r="F20" s="113">
        <v>0</v>
      </c>
      <c r="G20" s="104">
        <v>377.91146</v>
      </c>
    </row>
    <row r="21" spans="1:7" ht="18" customHeight="1">
      <c r="A21" s="70" t="s">
        <v>308</v>
      </c>
      <c r="B21" s="101" t="s">
        <v>86</v>
      </c>
      <c r="C21" s="111" t="s">
        <v>87</v>
      </c>
      <c r="D21" s="71" t="s">
        <v>309</v>
      </c>
      <c r="E21" s="112">
        <v>20</v>
      </c>
      <c r="F21" s="113">
        <v>0</v>
      </c>
      <c r="G21" s="104">
        <v>20</v>
      </c>
    </row>
    <row r="22" spans="1:7" ht="18" customHeight="1">
      <c r="A22" s="70" t="s">
        <v>308</v>
      </c>
      <c r="B22" s="101" t="s">
        <v>89</v>
      </c>
      <c r="C22" s="111" t="s">
        <v>87</v>
      </c>
      <c r="D22" s="71" t="s">
        <v>310</v>
      </c>
      <c r="E22" s="112">
        <v>10</v>
      </c>
      <c r="F22" s="113">
        <v>0</v>
      </c>
      <c r="G22" s="104">
        <v>10</v>
      </c>
    </row>
    <row r="23" spans="1:7" ht="18" customHeight="1">
      <c r="A23" s="70" t="s">
        <v>308</v>
      </c>
      <c r="B23" s="101" t="s">
        <v>92</v>
      </c>
      <c r="C23" s="111" t="s">
        <v>87</v>
      </c>
      <c r="D23" s="71" t="s">
        <v>311</v>
      </c>
      <c r="E23" s="112">
        <v>4</v>
      </c>
      <c r="F23" s="113">
        <v>0</v>
      </c>
      <c r="G23" s="104">
        <v>4</v>
      </c>
    </row>
    <row r="24" spans="1:7" ht="18" customHeight="1">
      <c r="A24" s="70" t="s">
        <v>308</v>
      </c>
      <c r="B24" s="101" t="s">
        <v>170</v>
      </c>
      <c r="C24" s="111" t="s">
        <v>87</v>
      </c>
      <c r="D24" s="71" t="s">
        <v>312</v>
      </c>
      <c r="E24" s="112">
        <v>8</v>
      </c>
      <c r="F24" s="113">
        <v>0</v>
      </c>
      <c r="G24" s="104">
        <v>8</v>
      </c>
    </row>
    <row r="25" spans="1:7" ht="18" customHeight="1">
      <c r="A25" s="70" t="s">
        <v>308</v>
      </c>
      <c r="B25" s="101" t="s">
        <v>296</v>
      </c>
      <c r="C25" s="111" t="s">
        <v>87</v>
      </c>
      <c r="D25" s="71" t="s">
        <v>313</v>
      </c>
      <c r="E25" s="112">
        <v>2</v>
      </c>
      <c r="F25" s="113">
        <v>0</v>
      </c>
      <c r="G25" s="104">
        <v>2</v>
      </c>
    </row>
    <row r="26" spans="1:7" ht="18" customHeight="1">
      <c r="A26" s="70" t="s">
        <v>308</v>
      </c>
      <c r="B26" s="101" t="s">
        <v>85</v>
      </c>
      <c r="C26" s="111" t="s">
        <v>87</v>
      </c>
      <c r="D26" s="71" t="s">
        <v>314</v>
      </c>
      <c r="E26" s="112">
        <v>81</v>
      </c>
      <c r="F26" s="113">
        <v>0</v>
      </c>
      <c r="G26" s="104">
        <v>81</v>
      </c>
    </row>
    <row r="27" spans="1:7" ht="18" customHeight="1">
      <c r="A27" s="70" t="s">
        <v>308</v>
      </c>
      <c r="B27" s="101" t="s">
        <v>304</v>
      </c>
      <c r="C27" s="111" t="s">
        <v>87</v>
      </c>
      <c r="D27" s="71" t="s">
        <v>315</v>
      </c>
      <c r="E27" s="112">
        <v>8</v>
      </c>
      <c r="F27" s="113">
        <v>0</v>
      </c>
      <c r="G27" s="104">
        <v>8</v>
      </c>
    </row>
    <row r="28" spans="1:7" ht="18" customHeight="1">
      <c r="A28" s="70" t="s">
        <v>308</v>
      </c>
      <c r="B28" s="101" t="s">
        <v>316</v>
      </c>
      <c r="C28" s="111" t="s">
        <v>87</v>
      </c>
      <c r="D28" s="71" t="s">
        <v>317</v>
      </c>
      <c r="E28" s="112">
        <v>10</v>
      </c>
      <c r="F28" s="113">
        <v>0</v>
      </c>
      <c r="G28" s="104">
        <v>10</v>
      </c>
    </row>
    <row r="29" spans="1:7" ht="18" customHeight="1">
      <c r="A29" s="70" t="s">
        <v>308</v>
      </c>
      <c r="B29" s="101" t="s">
        <v>318</v>
      </c>
      <c r="C29" s="111" t="s">
        <v>87</v>
      </c>
      <c r="D29" s="71" t="s">
        <v>319</v>
      </c>
      <c r="E29" s="112">
        <v>3</v>
      </c>
      <c r="F29" s="113">
        <v>0</v>
      </c>
      <c r="G29" s="104">
        <v>3</v>
      </c>
    </row>
    <row r="30" spans="1:7" ht="18" customHeight="1">
      <c r="A30" s="70" t="s">
        <v>308</v>
      </c>
      <c r="B30" s="101" t="s">
        <v>320</v>
      </c>
      <c r="C30" s="111" t="s">
        <v>87</v>
      </c>
      <c r="D30" s="71" t="s">
        <v>321</v>
      </c>
      <c r="E30" s="112">
        <v>7</v>
      </c>
      <c r="F30" s="113">
        <v>0</v>
      </c>
      <c r="G30" s="104">
        <v>7</v>
      </c>
    </row>
    <row r="31" spans="1:7" ht="18" customHeight="1">
      <c r="A31" s="70" t="s">
        <v>308</v>
      </c>
      <c r="B31" s="101" t="s">
        <v>322</v>
      </c>
      <c r="C31" s="111" t="s">
        <v>87</v>
      </c>
      <c r="D31" s="71" t="s">
        <v>323</v>
      </c>
      <c r="E31" s="112">
        <v>18.34</v>
      </c>
      <c r="F31" s="113">
        <v>0</v>
      </c>
      <c r="G31" s="104">
        <v>18.34</v>
      </c>
    </row>
    <row r="32" spans="1:7" ht="18" customHeight="1">
      <c r="A32" s="70" t="s">
        <v>308</v>
      </c>
      <c r="B32" s="101" t="s">
        <v>324</v>
      </c>
      <c r="C32" s="111" t="s">
        <v>87</v>
      </c>
      <c r="D32" s="71" t="s">
        <v>325</v>
      </c>
      <c r="E32" s="112">
        <v>4</v>
      </c>
      <c r="F32" s="113">
        <v>0</v>
      </c>
      <c r="G32" s="104">
        <v>4</v>
      </c>
    </row>
    <row r="33" spans="1:7" ht="18" customHeight="1">
      <c r="A33" s="70" t="s">
        <v>308</v>
      </c>
      <c r="B33" s="101" t="s">
        <v>326</v>
      </c>
      <c r="C33" s="111" t="s">
        <v>87</v>
      </c>
      <c r="D33" s="71" t="s">
        <v>327</v>
      </c>
      <c r="E33" s="112">
        <v>5</v>
      </c>
      <c r="F33" s="113">
        <v>0</v>
      </c>
      <c r="G33" s="104">
        <v>5</v>
      </c>
    </row>
    <row r="34" spans="1:7" ht="18" customHeight="1">
      <c r="A34" s="70" t="s">
        <v>308</v>
      </c>
      <c r="B34" s="101" t="s">
        <v>328</v>
      </c>
      <c r="C34" s="111" t="s">
        <v>87</v>
      </c>
      <c r="D34" s="71" t="s">
        <v>329</v>
      </c>
      <c r="E34" s="112">
        <v>14.032824</v>
      </c>
      <c r="F34" s="113">
        <v>0</v>
      </c>
      <c r="G34" s="104">
        <v>14.032824</v>
      </c>
    </row>
    <row r="35" spans="1:7" ht="18" customHeight="1">
      <c r="A35" s="70" t="s">
        <v>308</v>
      </c>
      <c r="B35" s="101" t="s">
        <v>330</v>
      </c>
      <c r="C35" s="111" t="s">
        <v>87</v>
      </c>
      <c r="D35" s="71" t="s">
        <v>331</v>
      </c>
      <c r="E35" s="112">
        <v>25.242636</v>
      </c>
      <c r="F35" s="113">
        <v>0</v>
      </c>
      <c r="G35" s="104">
        <v>25.242636</v>
      </c>
    </row>
    <row r="36" spans="1:7" ht="18" customHeight="1">
      <c r="A36" s="70" t="s">
        <v>308</v>
      </c>
      <c r="B36" s="101" t="s">
        <v>332</v>
      </c>
      <c r="C36" s="111" t="s">
        <v>87</v>
      </c>
      <c r="D36" s="71" t="s">
        <v>333</v>
      </c>
      <c r="E36" s="112">
        <v>25</v>
      </c>
      <c r="F36" s="113">
        <v>0</v>
      </c>
      <c r="G36" s="104">
        <v>25</v>
      </c>
    </row>
    <row r="37" spans="1:7" ht="18" customHeight="1">
      <c r="A37" s="70" t="s">
        <v>308</v>
      </c>
      <c r="B37" s="101" t="s">
        <v>334</v>
      </c>
      <c r="C37" s="111" t="s">
        <v>87</v>
      </c>
      <c r="D37" s="71" t="s">
        <v>335</v>
      </c>
      <c r="E37" s="112">
        <v>96.716</v>
      </c>
      <c r="F37" s="113">
        <v>0</v>
      </c>
      <c r="G37" s="104">
        <v>96.716</v>
      </c>
    </row>
    <row r="38" spans="1:7" ht="18" customHeight="1">
      <c r="A38" s="70" t="s">
        <v>308</v>
      </c>
      <c r="B38" s="101" t="s">
        <v>163</v>
      </c>
      <c r="C38" s="111" t="s">
        <v>87</v>
      </c>
      <c r="D38" s="71" t="s">
        <v>336</v>
      </c>
      <c r="E38" s="112">
        <v>36.58</v>
      </c>
      <c r="F38" s="113">
        <v>0</v>
      </c>
      <c r="G38" s="104">
        <v>36.58</v>
      </c>
    </row>
    <row r="39" spans="1:7" ht="18" customHeight="1">
      <c r="A39" s="70" t="s">
        <v>337</v>
      </c>
      <c r="B39" s="101" t="s">
        <v>81</v>
      </c>
      <c r="C39" s="111" t="s">
        <v>81</v>
      </c>
      <c r="D39" s="71" t="s">
        <v>338</v>
      </c>
      <c r="E39" s="112">
        <v>2.4564</v>
      </c>
      <c r="F39" s="113">
        <v>2.4564</v>
      </c>
      <c r="G39" s="104">
        <v>0</v>
      </c>
    </row>
    <row r="40" spans="1:7" ht="18" customHeight="1">
      <c r="A40" s="70" t="s">
        <v>339</v>
      </c>
      <c r="B40" s="101" t="s">
        <v>89</v>
      </c>
      <c r="C40" s="111" t="s">
        <v>87</v>
      </c>
      <c r="D40" s="71" t="s">
        <v>340</v>
      </c>
      <c r="E40" s="112">
        <v>0.132</v>
      </c>
      <c r="F40" s="113">
        <v>0.132</v>
      </c>
      <c r="G40" s="104">
        <v>0</v>
      </c>
    </row>
    <row r="41" spans="1:7" ht="18" customHeight="1">
      <c r="A41" s="70" t="s">
        <v>339</v>
      </c>
      <c r="B41" s="101" t="s">
        <v>92</v>
      </c>
      <c r="C41" s="111" t="s">
        <v>87</v>
      </c>
      <c r="D41" s="71" t="s">
        <v>341</v>
      </c>
      <c r="E41" s="112">
        <v>2.1384</v>
      </c>
      <c r="F41" s="113">
        <v>2.1384</v>
      </c>
      <c r="G41" s="104">
        <v>0</v>
      </c>
    </row>
    <row r="42" spans="1:7" ht="18" customHeight="1">
      <c r="A42" s="70" t="s">
        <v>339</v>
      </c>
      <c r="B42" s="101" t="s">
        <v>174</v>
      </c>
      <c r="C42" s="111" t="s">
        <v>87</v>
      </c>
      <c r="D42" s="71" t="s">
        <v>342</v>
      </c>
      <c r="E42" s="112">
        <v>0.186</v>
      </c>
      <c r="F42" s="113">
        <v>0.186</v>
      </c>
      <c r="G42" s="104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0.33203125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47"/>
      <c r="B1" s="48"/>
      <c r="C1" s="48"/>
      <c r="D1" s="48"/>
      <c r="E1" s="48"/>
      <c r="F1" s="49" t="s">
        <v>343</v>
      </c>
    </row>
    <row r="2" spans="1:6" ht="19.5" customHeight="1">
      <c r="A2" s="50" t="s">
        <v>344</v>
      </c>
      <c r="B2" s="50"/>
      <c r="C2" s="50"/>
      <c r="D2" s="50"/>
      <c r="E2" s="50"/>
      <c r="F2" s="50"/>
    </row>
    <row r="3" spans="1:6" ht="19.5" customHeight="1">
      <c r="A3" s="51" t="s">
        <v>4</v>
      </c>
      <c r="B3" s="52"/>
      <c r="C3" s="52"/>
      <c r="D3" s="98"/>
      <c r="E3" s="98"/>
      <c r="F3" s="54" t="s">
        <v>5</v>
      </c>
    </row>
    <row r="4" spans="1:6" ht="19.5" customHeight="1">
      <c r="A4" s="55" t="s">
        <v>65</v>
      </c>
      <c r="B4" s="56"/>
      <c r="C4" s="57"/>
      <c r="D4" s="99" t="s">
        <v>66</v>
      </c>
      <c r="E4" s="79" t="s">
        <v>345</v>
      </c>
      <c r="F4" s="59" t="s">
        <v>71</v>
      </c>
    </row>
    <row r="5" spans="1:6" ht="19.5" customHeight="1">
      <c r="A5" s="63" t="s">
        <v>78</v>
      </c>
      <c r="B5" s="64" t="s">
        <v>79</v>
      </c>
      <c r="C5" s="65" t="s">
        <v>80</v>
      </c>
      <c r="D5" s="100"/>
      <c r="E5" s="79"/>
      <c r="F5" s="69"/>
    </row>
    <row r="6" spans="1:6" ht="19.5" customHeight="1">
      <c r="A6" s="101" t="s">
        <v>81</v>
      </c>
      <c r="B6" s="101" t="s">
        <v>81</v>
      </c>
      <c r="C6" s="101" t="s">
        <v>81</v>
      </c>
      <c r="D6" s="102" t="s">
        <v>81</v>
      </c>
      <c r="E6" s="103" t="s">
        <v>57</v>
      </c>
      <c r="F6" s="104">
        <v>518.903</v>
      </c>
    </row>
    <row r="7" spans="1:6" ht="19.5" customHeight="1">
      <c r="A7" s="101" t="s">
        <v>81</v>
      </c>
      <c r="B7" s="101" t="s">
        <v>81</v>
      </c>
      <c r="C7" s="101" t="s">
        <v>81</v>
      </c>
      <c r="D7" s="102" t="s">
        <v>81</v>
      </c>
      <c r="E7" s="103" t="s">
        <v>0</v>
      </c>
      <c r="F7" s="104">
        <v>518.903</v>
      </c>
    </row>
    <row r="8" spans="1:6" ht="19.5" customHeight="1">
      <c r="A8" s="101" t="s">
        <v>81</v>
      </c>
      <c r="B8" s="101" t="s">
        <v>81</v>
      </c>
      <c r="C8" s="101" t="s">
        <v>81</v>
      </c>
      <c r="D8" s="102" t="s">
        <v>82</v>
      </c>
      <c r="E8" s="103" t="s">
        <v>83</v>
      </c>
      <c r="F8" s="104">
        <v>518.903</v>
      </c>
    </row>
    <row r="9" spans="1:6" ht="19.5" customHeight="1">
      <c r="A9" s="101" t="s">
        <v>81</v>
      </c>
      <c r="B9" s="101" t="s">
        <v>81</v>
      </c>
      <c r="C9" s="101" t="s">
        <v>81</v>
      </c>
      <c r="D9" s="102" t="s">
        <v>81</v>
      </c>
      <c r="E9" s="103" t="s">
        <v>90</v>
      </c>
      <c r="F9" s="104">
        <v>518.903</v>
      </c>
    </row>
    <row r="10" spans="1:6" ht="19.5" customHeight="1">
      <c r="A10" s="101" t="s">
        <v>84</v>
      </c>
      <c r="B10" s="101" t="s">
        <v>85</v>
      </c>
      <c r="C10" s="101" t="s">
        <v>89</v>
      </c>
      <c r="D10" s="102" t="s">
        <v>87</v>
      </c>
      <c r="E10" s="103" t="s">
        <v>346</v>
      </c>
      <c r="F10" s="104">
        <v>15.28</v>
      </c>
    </row>
    <row r="11" spans="1:6" ht="19.5" customHeight="1">
      <c r="A11" s="101" t="s">
        <v>84</v>
      </c>
      <c r="B11" s="101" t="s">
        <v>85</v>
      </c>
      <c r="C11" s="101" t="s">
        <v>89</v>
      </c>
      <c r="D11" s="102" t="s">
        <v>87</v>
      </c>
      <c r="E11" s="103" t="s">
        <v>347</v>
      </c>
      <c r="F11" s="104">
        <v>40</v>
      </c>
    </row>
    <row r="12" spans="1:6" ht="19.5" customHeight="1">
      <c r="A12" s="101" t="s">
        <v>84</v>
      </c>
      <c r="B12" s="101" t="s">
        <v>85</v>
      </c>
      <c r="C12" s="101" t="s">
        <v>89</v>
      </c>
      <c r="D12" s="102" t="s">
        <v>87</v>
      </c>
      <c r="E12" s="103" t="s">
        <v>348</v>
      </c>
      <c r="F12" s="104">
        <v>90</v>
      </c>
    </row>
    <row r="13" spans="1:6" ht="19.5" customHeight="1">
      <c r="A13" s="101" t="s">
        <v>84</v>
      </c>
      <c r="B13" s="101" t="s">
        <v>85</v>
      </c>
      <c r="C13" s="101" t="s">
        <v>89</v>
      </c>
      <c r="D13" s="102" t="s">
        <v>87</v>
      </c>
      <c r="E13" s="103" t="s">
        <v>349</v>
      </c>
      <c r="F13" s="104">
        <v>301.223</v>
      </c>
    </row>
    <row r="14" spans="1:6" ht="19.5" customHeight="1">
      <c r="A14" s="101" t="s">
        <v>84</v>
      </c>
      <c r="B14" s="101" t="s">
        <v>85</v>
      </c>
      <c r="C14" s="101" t="s">
        <v>89</v>
      </c>
      <c r="D14" s="102" t="s">
        <v>87</v>
      </c>
      <c r="E14" s="103" t="s">
        <v>350</v>
      </c>
      <c r="F14" s="104">
        <v>16</v>
      </c>
    </row>
    <row r="15" spans="1:6" ht="19.5" customHeight="1">
      <c r="A15" s="101" t="s">
        <v>84</v>
      </c>
      <c r="B15" s="101" t="s">
        <v>85</v>
      </c>
      <c r="C15" s="101" t="s">
        <v>89</v>
      </c>
      <c r="D15" s="102" t="s">
        <v>87</v>
      </c>
      <c r="E15" s="103" t="s">
        <v>351</v>
      </c>
      <c r="F15" s="104">
        <v>56.4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人丑就该多读书。</cp:lastModifiedBy>
  <cp:lastPrinted>2020-06-02T08:31:50Z</cp:lastPrinted>
  <dcterms:created xsi:type="dcterms:W3CDTF">2020-11-04T01:36:13Z</dcterms:created>
  <dcterms:modified xsi:type="dcterms:W3CDTF">2020-11-04T01:36:53Z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