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DvListSource1">'[1]Sheet2'!$A$1:$A$31</definedName>
    <definedName name="DvListSource2">'[1]Sheet2'!$C$1:$C$3</definedName>
    <definedName name="DvListSource3">'[1]Sheet2'!$D$1:$D$16</definedName>
    <definedName name="DvListSource4">'[1]Sheet2'!$F$1:$F$2</definedName>
    <definedName name="DvListSource5">'[1]Sheet2'!$G$1:$G$3</definedName>
    <definedName name="DvListSource6">'[1]Sheet2'!$K$1:$K$3</definedName>
    <definedName name="DvListSource7">'[1]Sheet2'!$L$1:$L$2</definedName>
    <definedName name="DvListSource8">'[1]Sheet2'!$M$1:$M$4</definedName>
    <definedName name="DvListSource9">'[1]Sheet2'!$N$1:$N$7</definedName>
    <definedName name="DvListSource10">'[1]Sheet2'!$O$1:$O$2</definedName>
    <definedName name="DvListSource11">'[1]Sheet2'!$P$1:$P$2</definedName>
    <definedName name="DvListSource12">'[1]Sheet2'!$Q$1:$Q$2</definedName>
    <definedName name="DvListSource13">'[1]Sheet2'!$V$1:$V$32</definedName>
    <definedName name="_xlnm.Print_Area" localSheetId="0">'封面'!$A$1:$A$8</definedName>
    <definedName name="_xlnm.Print_Area" localSheetId="1">'1'!$A$1:$D$41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'2-1'!$A$1:$AI$25</definedName>
    <definedName name="_xlnm.Print_Area" localSheetId="6">'3'!$A$1:$DG$22</definedName>
    <definedName name="_xlnm.Print_Area" localSheetId="7">'3-1'!$A$1:$G$41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4">'7'!$A$1:$L$30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<sst xmlns="http://schemas.openxmlformats.org/spreadsheetml/2006/main" count="1463" uniqueCount="507">
  <si>
    <t>中共安岳县纪律检查委员会</t>
  </si>
  <si>
    <t>2021年部门预算公开表</t>
  </si>
  <si>
    <t>表1</t>
  </si>
  <si>
    <t>部门收支总表</t>
  </si>
  <si>
    <t>单位名称：中共安岳县纪律检查委员会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</si>
  <si>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</si>
  <si>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</si>
  <si>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</si>
  <si>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</si>
  <si>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</si>
  <si>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</si>
  <si>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</si>
  <si>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</si>
  <si>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</si>
  <si>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</si>
  <si>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</si>
  <si>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</si>
  <si>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</si>
  <si>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</si>
  <si>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</si>
  <si>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</si>
  <si>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</si>
  <si>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</si>
  <si>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</si>
  <si>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</si>
  <si>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</si>
  <si>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</si>
  <si>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</si>
  <si>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</si>
  <si>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</si>
  <si>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</si>
  <si>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</si>
  <si>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</si>
  <si>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</si>
  <si>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</si>
  <si>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</si>
  <si>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</si>
  <si>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</si>
  <si>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</si>
  <si>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</si>
  <si>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</si>
  <si>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</si>
  <si>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</si>
  <si>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</si>
  <si>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</si>
  <si>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</si>
  <si>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</si>
  <si>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</si>
  <si>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</si>
  <si>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</si>
  <si>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</si>
  <si>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</si>
  <si>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</si>
  <si>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</si>
  <si>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</si>
  <si>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</si>
  <si>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</si>
  <si>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</si>
  <si>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</si>
  <si>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</si>
  <si>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</si>
  <si>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</si>
  <si>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</si>
  <si>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</si>
  <si>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</si>
  <si>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</si>
  <si>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</si>
  <si>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</si>
  <si>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</si>
  <si>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</si>
  <si>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</si>
  <si>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</si>
  <si>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</si>
  <si>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</si>
  <si>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</si>
  <si>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</si>
  <si>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</si>
  <si>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</si>
  <si>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</si>
  <si>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</si>
  <si>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</si>
  <si>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</si>
  <si>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103101</t>
  </si>
  <si>
    <t xml:space="preserve">  中共安岳县纪律检查委员会</t>
  </si>
  <si>
    <t>201</t>
  </si>
  <si>
    <t>11</t>
  </si>
  <si>
    <t>01</t>
  </si>
  <si>
    <t xml:space="preserve">  103101</t>
  </si>
  <si>
    <t xml:space="preserve">    行政运行（纪检监察）</t>
  </si>
  <si>
    <t>02</t>
  </si>
  <si>
    <t xml:space="preserve">    一般行政管理事务（纪检监察）</t>
  </si>
  <si>
    <t>208</t>
  </si>
  <si>
    <t>05</t>
  </si>
  <si>
    <t xml:space="preserve">    机关事业单位基本养老保险缴费支出</t>
  </si>
  <si>
    <t>210</t>
  </si>
  <si>
    <t xml:space="preserve">    行政单位医疗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</si>
  <si>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</si>
  <si>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</si>
  <si>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</si>
  <si>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</si>
  <si>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</si>
  <si>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</si>
  <si>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</si>
  <si>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</si>
  <si>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</si>
  <si>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</si>
  <si>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</si>
  <si>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</si>
  <si>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</si>
  <si>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</si>
  <si>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</si>
  <si>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</si>
  <si>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</si>
  <si>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</si>
  <si>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</si>
  <si>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</si>
  <si>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</si>
  <si>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</si>
  <si>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</si>
  <si>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</si>
  <si>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</si>
  <si>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</si>
  <si>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</si>
  <si>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</si>
  <si>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</si>
  <si>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</si>
  <si>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</si>
  <si>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</si>
  <si>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</si>
  <si>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</si>
  <si>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</si>
  <si>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</si>
  <si>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</si>
  <si>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</si>
  <si>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</si>
  <si>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</si>
  <si>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</si>
  <si>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</si>
  <si>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</si>
  <si>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</si>
  <si>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</si>
  <si>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</si>
  <si>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</si>
  <si>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</si>
  <si>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</si>
  <si>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</si>
  <si>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</si>
  <si>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</si>
  <si>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债务付息支出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</si>
  <si>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</si>
  <si>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</si>
  <si>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</si>
  <si>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</si>
  <si>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</si>
  <si>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</si>
  <si>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</si>
  <si>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</si>
  <si>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</si>
  <si>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</si>
  <si>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</si>
  <si>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</si>
  <si>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工资奖金津补贴</t>
  </si>
  <si>
    <t xml:space="preserve">    社会保障缴费</t>
  </si>
  <si>
    <t>99</t>
  </si>
  <si>
    <t xml:space="preserve">    其他工资福利支出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</si>
  <si>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</si>
  <si>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</si>
  <si>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</si>
  <si>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</si>
  <si>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</si>
  <si>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</si>
  <si>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</si>
  <si>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</si>
  <si>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</si>
  <si>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</si>
  <si>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</si>
  <si>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</si>
  <si>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503</t>
  </si>
  <si>
    <t xml:space="preserve">    设备购置</t>
  </si>
  <si>
    <t>505</t>
  </si>
  <si>
    <t xml:space="preserve">    工资福利支出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</si>
  <si>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</si>
  <si>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</si>
  <si>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</si>
  <si>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</si>
  <si>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</si>
  <si>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</si>
  <si>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</si>
  <si>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</si>
  <si>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</si>
  <si>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</si>
  <si>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</si>
  <si>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</si>
  <si>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</si>
  <si>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</si>
  <si>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</si>
  <si>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</si>
  <si>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</si>
  <si>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</si>
  <si>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</si>
  <si>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</si>
  <si>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</si>
  <si>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</si>
  <si>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</si>
  <si>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</si>
  <si>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</si>
  <si>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</si>
  <si>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</si>
  <si>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</si>
  <si>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</si>
  <si>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</si>
  <si>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</si>
  <si>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</si>
  <si>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</si>
  <si>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</si>
  <si>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</si>
  <si>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</si>
  <si>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</si>
  <si>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</si>
  <si>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</si>
  <si>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</si>
  <si>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</si>
  <si>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</si>
  <si>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</si>
  <si>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</si>
  <si>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</si>
  <si>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</si>
  <si>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</si>
  <si>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</si>
  <si>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</si>
  <si>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</si>
  <si>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</si>
  <si>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</si>
  <si>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</si>
  <si>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</si>
  <si>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</si>
  <si>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</si>
  <si>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</si>
  <si>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</si>
  <si>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</si>
  <si>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</si>
  <si>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</si>
  <si>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</si>
  <si>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</si>
  <si>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</si>
  <si>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</si>
  <si>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</si>
  <si>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</si>
  <si>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</si>
  <si>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</si>
  <si>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</si>
  <si>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</si>
  <si>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</si>
  <si>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</si>
  <si>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</si>
  <si>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</si>
  <si>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</si>
  <si>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</si>
  <si>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</si>
  <si>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</si>
  <si>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</si>
  <si>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</si>
  <si>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</si>
  <si>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</si>
  <si>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</si>
  <si>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</si>
  <si>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</si>
  <si>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</si>
  <si>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</si>
  <si>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</si>
  <si>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</si>
  <si>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</si>
  <si>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</si>
  <si>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</si>
  <si>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</si>
  <si>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</si>
  <si>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</si>
  <si>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</si>
  <si>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</si>
  <si>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纪检监察事务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</si>
  <si>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</si>
  <si>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</si>
  <si>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</si>
  <si>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</si>
  <si>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</si>
  <si>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</si>
  <si>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</si>
  <si>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</si>
  <si>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</si>
  <si>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</si>
  <si>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</si>
  <si>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</si>
  <si>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</si>
  <si>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</si>
  <si>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</si>
  <si>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</si>
  <si>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</si>
  <si>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</si>
  <si>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</si>
  <si>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</si>
  <si>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</si>
  <si>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</si>
  <si>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12</t>
  </si>
  <si>
    <t xml:space="preserve">      其他社会保障缴费</t>
  </si>
  <si>
    <t>13</t>
  </si>
  <si>
    <t xml:space="preserve">      住房公积金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</si>
  <si>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</si>
  <si>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</si>
  <si>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</si>
  <si>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</si>
  <si>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</si>
  <si>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</si>
  <si>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</si>
  <si>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</si>
  <si>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</si>
  <si>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</si>
  <si>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</si>
  <si>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</si>
  <si>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</si>
  <si>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</si>
  <si>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</si>
  <si>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</si>
  <si>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</si>
  <si>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</si>
  <si>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</si>
  <si>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</si>
  <si>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</si>
  <si>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</si>
  <si>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</si>
  <si>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</si>
  <si>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</si>
  <si>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</si>
  <si>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</si>
  <si>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</si>
  <si>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</si>
  <si>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</si>
  <si>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</si>
  <si>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</si>
  <si>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退休费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</si>
  <si>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</si>
  <si>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</si>
  <si>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</si>
  <si>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</si>
  <si>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</si>
  <si>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纪检专网、集团专线信息系统维护费和租用费</t>
  </si>
  <si>
    <t xml:space="preserve">      党风廉政建设宣教及专项监督检查经费</t>
  </si>
  <si>
    <t xml:space="preserve">      巡察专项经费</t>
  </si>
  <si>
    <t xml:space="preserve">      纪委办案专项经费（部分非税）</t>
  </si>
  <si>
    <t xml:space="preserve">      党风廉政建设满意度测评服务外包</t>
  </si>
  <si>
    <t xml:space="preserve">      临时聘用人员经费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</si>
  <si>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</si>
  <si>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</si>
  <si>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</si>
  <si>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</si>
  <si>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</si>
  <si>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</si>
  <si>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</si>
  <si>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</si>
  <si>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</si>
  <si>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</si>
  <si>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</si>
  <si>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</si>
  <si>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</si>
  <si>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</si>
  <si>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</si>
  <si>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</si>
  <si>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部门整体绩效目标表</t>
  </si>
  <si>
    <t>年度任务</t>
  </si>
  <si>
    <t>任务名称</t>
  </si>
  <si>
    <t>主要内容</t>
  </si>
  <si>
    <t>年度主要任务</t>
  </si>
  <si>
    <t>加强自身建设，锻造纪检监察铁军。</t>
  </si>
  <si>
    <t>党风廉政建设和反腐败组织协调、纪检监察干部培训。</t>
  </si>
  <si>
    <t>县委巡察工作</t>
  </si>
  <si>
    <t>协助县委开展巡察工作</t>
  </si>
  <si>
    <t>加强党风廉政建设，推进全面从严治党</t>
  </si>
  <si>
    <t xml:space="preserve">协助县委加强党风政风建设，开展作风专项治理。 </t>
  </si>
  <si>
    <t>党风廉政建设社会评价工作</t>
  </si>
  <si>
    <t>协助县委开展党风廉政建设满意度测评工作。</t>
  </si>
  <si>
    <t>高悬反腐利剑，运用“四种形态”依纪依法查办案件</t>
  </si>
  <si>
    <t xml:space="preserve">对县委管理干部的违规违纪违法行为进行立案查处，查办市纪委监委交办的制定管辖案件。 </t>
  </si>
  <si>
    <t>年度总体
目标</t>
  </si>
  <si>
    <t xml:space="preserve">通过履行纪律检查委员会及监察委员会的职能职责，一体化推进不敢腐、不能腐、不想腐，持续推动新时代纪检监察工作高质量发展，持续优化县域政治生态，为决战决胜脱贫攻坚、与全国全省全市同步全面建成小康社会、建设成渝中部重要节点城市和高品质生活宜居地提供坚强保障。    </t>
  </si>
  <si>
    <t>预算金额合计</t>
  </si>
  <si>
    <t>其中：本级拨款</t>
  </si>
  <si>
    <t>其他资金</t>
  </si>
  <si>
    <t>指标名称</t>
  </si>
  <si>
    <t>一级指标</t>
  </si>
  <si>
    <t>二级指标</t>
  </si>
  <si>
    <t>三级指标</t>
  </si>
  <si>
    <t>指标值</t>
  </si>
  <si>
    <t>绩效指标</t>
  </si>
  <si>
    <t>完成指标</t>
  </si>
  <si>
    <t>数量指标</t>
  </si>
  <si>
    <t>制播党风廉政建设和反腐败工作综述片及警示教育片（期）</t>
  </si>
  <si>
    <t>三级指标名称</t>
  </si>
  <si>
    <t>&gt;= 2</t>
  </si>
  <si>
    <t>开展“一季一专题”专项治理“回头看（次数）</t>
  </si>
  <si>
    <t>&gt;= 4</t>
  </si>
  <si>
    <t>打造党风廉政建设示范点（个）</t>
  </si>
  <si>
    <t>&gt;= 1</t>
  </si>
  <si>
    <t>开展”改进作风、服务群众“工作调查（次数）</t>
  </si>
  <si>
    <t>= 1</t>
  </si>
  <si>
    <t>办理要案数（件）</t>
  </si>
  <si>
    <t>&gt;= 30</t>
  </si>
  <si>
    <t>移送审查起诉（件）</t>
  </si>
  <si>
    <t>&gt;= 6</t>
  </si>
  <si>
    <t>立案审查调查（件）</t>
  </si>
  <si>
    <t>&gt;= 250</t>
  </si>
  <si>
    <t>常规及专项巡察（次）</t>
  </si>
  <si>
    <t>全年巡察单位（部门）</t>
  </si>
  <si>
    <t>&gt;= 20</t>
  </si>
  <si>
    <t>市委统筹提级、交叉巡察（次）</t>
  </si>
  <si>
    <t>全年举办巡察干部培训班次（次）</t>
  </si>
  <si>
    <t>办公设备配置情况（数量）</t>
  </si>
  <si>
    <t>= 139</t>
  </si>
  <si>
    <t>政府采购率（%）</t>
  </si>
  <si>
    <t>= 100</t>
  </si>
  <si>
    <t>质量指标</t>
  </si>
  <si>
    <t>党风廉政建设宣传覆盖面（%）</t>
  </si>
  <si>
    <t>专项督查及专项治理完成率（%）</t>
  </si>
  <si>
    <t>&gt;= 90</t>
  </si>
  <si>
    <t>"改进作风、服务群众"工作民意调查完成率(%)</t>
  </si>
  <si>
    <t>初核及谈话函询率（%）</t>
  </si>
  <si>
    <t>问题线索处置率（%）</t>
  </si>
  <si>
    <t>查处群众身边违纪案件率（%）</t>
  </si>
  <si>
    <t>&gt;= 80</t>
  </si>
  <si>
    <t>被巡察单位（部门）完成率（%）</t>
  </si>
  <si>
    <t>巡察事项办结率（%）</t>
  </si>
  <si>
    <t>培训合格率（%）</t>
  </si>
  <si>
    <t>设备完好达标率（%）</t>
  </si>
  <si>
    <t>时效指标</t>
  </si>
  <si>
    <t>完成时间</t>
  </si>
  <si>
    <t>2021年12月31日</t>
  </si>
  <si>
    <t>成本指标</t>
  </si>
  <si>
    <t>每轮巡察费用控制额（万元）</t>
  </si>
  <si>
    <t>&lt;= 30</t>
  </si>
  <si>
    <t>成本节约率（%）</t>
  </si>
  <si>
    <t>&gt;= 5</t>
  </si>
  <si>
    <t>一批办公设备采购价格控制额（元）</t>
  </si>
  <si>
    <t>&lt;= 419400</t>
  </si>
  <si>
    <t>人均培训成本（元）</t>
  </si>
  <si>
    <t>&lt;= 300</t>
  </si>
  <si>
    <t>纪检专网及网络信息维护服务费（元）</t>
  </si>
  <si>
    <t>= 152800</t>
  </si>
  <si>
    <t>效益指标</t>
  </si>
  <si>
    <t>经济效益指标</t>
  </si>
  <si>
    <t>社会效益指标</t>
  </si>
  <si>
    <t>立案审查震慑效应</t>
  </si>
  <si>
    <t>更加突显</t>
  </si>
  <si>
    <t>通过惩贪治腐</t>
  </si>
  <si>
    <t>保持社会和谐稳定</t>
  </si>
  <si>
    <t>巡察成效可持续影响</t>
  </si>
  <si>
    <t>巡察工作形成可持续影响</t>
  </si>
  <si>
    <t>巡察成果运用</t>
  </si>
  <si>
    <t>保证巡察成果有效运用</t>
  </si>
  <si>
    <t>可持续性效益指标</t>
  </si>
  <si>
    <t>巡察工作</t>
  </si>
  <si>
    <t>长期</t>
  </si>
  <si>
    <t>生态效益指标</t>
  </si>
  <si>
    <t>满意度指标</t>
  </si>
  <si>
    <t>群众对巡察、党风廉政建设及反腐败等工作满意度（%）</t>
  </si>
  <si>
    <t>表7</t>
  </si>
  <si>
    <t>项目绩效目标表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</si>
  <si>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</si>
  <si>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</si>
  <si>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</si>
  <si>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</si>
  <si>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</si>
  <si>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</si>
  <si>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项目完成指标</t>
  </si>
  <si>
    <t xml:space="preserve">    纪委办案专项经费（部分非税）</t>
  </si>
  <si>
    <t>通过全面从严治党，惩治腐败，营造干部清正、政府清廉、政治清明、社会清新的环境。</t>
  </si>
  <si>
    <t>要案数（件）</t>
  </si>
  <si>
    <t>惩治腐败挽回国家经济损失（万元）</t>
  </si>
  <si>
    <t>&gt;= 500</t>
  </si>
  <si>
    <t>群众社会满意度（%）</t>
  </si>
  <si>
    <t>= 90</t>
  </si>
  <si>
    <t xml:space="preserve">    </t>
  </si>
  <si>
    <t>收缴违纪违法款（万元）</t>
  </si>
  <si>
    <t>&gt;= 300</t>
  </si>
  <si>
    <t>惩贪治腐</t>
  </si>
  <si>
    <t>长期坚持</t>
  </si>
  <si>
    <t>群众满意度（%）</t>
  </si>
  <si>
    <t>&gt;= 95</t>
  </si>
  <si>
    <t>办案成本控制（百分比）</t>
  </si>
  <si>
    <t>&lt;= 97</t>
  </si>
  <si>
    <t xml:space="preserve">    巡察专项经费</t>
  </si>
  <si>
    <t>通过完成一届任期内巡察“全覆盖”目标任务，开展新一届县委巡察工作，包括常规巡察、专项巡察、机动式巡察或巡察“回头看”，配合上级巡察机构开展一轮提级、交叉联动巡察工作，进一步推进巡察工作的制度化、规范化和程序化建设，充分发挥巡察干部在巡察工作全局中的重要作用，调动巡察干部履行巡察职能的积极性，充分发挥巡察利剑的震慑作用。</t>
  </si>
  <si>
    <t>市委统筹提级、交叉巡察（轮）</t>
  </si>
  <si>
    <t>推动被巡察单位完成整改事项（项）</t>
  </si>
  <si>
    <t>&gt;= 100</t>
  </si>
  <si>
    <t>社会群众对巡察工作满意度（%）</t>
  </si>
  <si>
    <t>常规及专项巡察（轮）</t>
  </si>
  <si>
    <t>完善各类监管制度（项）</t>
  </si>
  <si>
    <t>&gt;= 60</t>
  </si>
  <si>
    <t>每轮巡察时间（天）</t>
  </si>
  <si>
    <t>&gt;= 40</t>
  </si>
  <si>
    <t>巡察工作开展</t>
  </si>
  <si>
    <t>全年巡察单位（部门）个数</t>
  </si>
  <si>
    <t>被巡察单位（部门）完成率百分比</t>
  </si>
  <si>
    <t>巡察事项办结率（百分比）</t>
  </si>
  <si>
    <t>培训合格率（百分比）</t>
  </si>
  <si>
    <t>开始时间</t>
  </si>
  <si>
    <t>2021年1月</t>
  </si>
  <si>
    <t>2021年12月</t>
  </si>
  <si>
    <t>成本节约率（百分比）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</si>
</sst>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0" borderId="0">
      <alignment/>
      <protection/>
    </xf>
  </cellStyleXfs>
  <cellXfs count="243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1" fontId="0" fillId="0" borderId="0" xfId="0" applyBorder="1" applyAlignment="1">
      <alignment vertical="center" shrinkToFit="1"/>
    </xf>
    <xf numFmtId="0" fontId="4" fillId="0" borderId="0" xfId="32" applyFont="1" applyAlignment="1">
      <alignment horizontal="center" vertical="center" wrapText="1"/>
      <protection/>
    </xf>
    <xf numFmtId="0" fontId="3" fillId="0" borderId="0" xfId="32" applyFont="1" applyAlignment="1">
      <alignment horizontal="center" vertical="center" wrapText="1"/>
      <protection/>
    </xf>
    <xf numFmtId="0" fontId="3" fillId="0" borderId="10" xfId="32" applyFont="1" applyBorder="1" applyAlignment="1">
      <alignment horizontal="center" vertical="center" wrapText="1"/>
      <protection/>
    </xf>
    <xf numFmtId="0" fontId="3" fillId="0" borderId="14" xfId="32" applyFont="1" applyBorder="1" applyAlignment="1">
      <alignment horizontal="center" vertical="center" wrapText="1"/>
      <protection/>
    </xf>
    <xf numFmtId="0" fontId="3" fillId="0" borderId="14" xfId="32" applyFont="1" applyBorder="1" applyAlignment="1">
      <alignment horizontal="left" vertical="center" wrapText="1"/>
      <protection/>
    </xf>
    <xf numFmtId="0" fontId="3" fillId="0" borderId="15" xfId="32" applyFont="1" applyBorder="1" applyAlignment="1">
      <alignment horizontal="left" vertical="center" wrapText="1"/>
      <protection/>
    </xf>
    <xf numFmtId="0" fontId="3" fillId="0" borderId="11" xfId="32" applyNumberFormat="1" applyFont="1" applyBorder="1" applyAlignment="1">
      <alignment horizontal="center" vertical="center" wrapText="1" shrinkToFit="1"/>
      <protection/>
    </xf>
    <xf numFmtId="0" fontId="3" fillId="0" borderId="16" xfId="32" applyNumberFormat="1" applyFont="1" applyBorder="1" applyAlignment="1">
      <alignment horizontal="center" vertical="center" wrapText="1" shrinkToFit="1"/>
      <protection/>
    </xf>
    <xf numFmtId="0" fontId="3" fillId="0" borderId="16" xfId="32" applyFont="1" applyBorder="1" applyAlignment="1">
      <alignment horizontal="center" vertical="center" wrapText="1"/>
      <protection/>
    </xf>
    <xf numFmtId="0" fontId="3" fillId="0" borderId="11" xfId="32" applyFont="1" applyBorder="1" applyAlignment="1">
      <alignment horizontal="center" vertical="center" wrapText="1"/>
      <protection/>
    </xf>
    <xf numFmtId="0" fontId="3" fillId="0" borderId="10" xfId="32" applyNumberFormat="1" applyFont="1" applyBorder="1" applyAlignment="1">
      <alignment horizontal="center" vertical="center" wrapText="1" shrinkToFit="1"/>
      <protection/>
    </xf>
    <xf numFmtId="0" fontId="3" fillId="0" borderId="10" xfId="32" applyNumberFormat="1" applyFont="1" applyBorder="1" applyAlignment="1">
      <alignment horizontal="left" vertical="center" wrapText="1" shrinkToFit="1"/>
      <protection/>
    </xf>
    <xf numFmtId="0" fontId="3" fillId="0" borderId="11" xfId="32" applyNumberFormat="1" applyFont="1" applyBorder="1" applyAlignment="1">
      <alignment horizontal="left" vertical="center" wrapText="1" shrinkToFit="1"/>
      <protection/>
    </xf>
    <xf numFmtId="0" fontId="3" fillId="0" borderId="16" xfId="32" applyNumberFormat="1" applyFont="1" applyBorder="1" applyAlignment="1">
      <alignment horizontal="left" vertical="center" wrapText="1" shrinkToFit="1"/>
      <protection/>
    </xf>
    <xf numFmtId="0" fontId="3" fillId="0" borderId="12" xfId="32" applyNumberFormat="1" applyFont="1" applyBorder="1" applyAlignment="1">
      <alignment horizontal="center" vertical="center" wrapText="1" shrinkToFit="1"/>
      <protection/>
    </xf>
    <xf numFmtId="0" fontId="3" fillId="0" borderId="13" xfId="32" applyNumberFormat="1" applyFont="1" applyBorder="1" applyAlignment="1">
      <alignment horizontal="center" vertical="center" wrapText="1" shrinkToFit="1"/>
      <protection/>
    </xf>
    <xf numFmtId="0" fontId="3" fillId="0" borderId="11" xfId="32" applyFont="1" applyBorder="1" applyAlignment="1">
      <alignment horizontal="left" vertical="center" wrapText="1"/>
      <protection/>
    </xf>
    <xf numFmtId="0" fontId="3" fillId="0" borderId="0" xfId="32" applyFont="1" applyBorder="1" applyAlignment="1">
      <alignment vertical="center" wrapText="1"/>
      <protection/>
    </xf>
    <xf numFmtId="0" fontId="3" fillId="0" borderId="17" xfId="32" applyFont="1" applyBorder="1" applyAlignment="1">
      <alignment vertical="center" wrapText="1"/>
      <protection/>
    </xf>
    <xf numFmtId="0" fontId="3" fillId="0" borderId="13" xfId="32" applyFont="1" applyBorder="1" applyAlignment="1">
      <alignment horizontal="center" vertical="center" wrapText="1"/>
      <protection/>
    </xf>
    <xf numFmtId="0" fontId="3" fillId="0" borderId="18" xfId="32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10" xfId="32" applyNumberFormat="1" applyFont="1" applyBorder="1" applyAlignment="1">
      <alignment horizontal="center" vertical="center" shrinkToFit="1"/>
      <protection/>
    </xf>
    <xf numFmtId="0" fontId="3" fillId="0" borderId="11" xfId="32" applyNumberFormat="1" applyFont="1" applyBorder="1" applyAlignment="1">
      <alignment horizontal="center" vertical="center" wrapText="1"/>
      <protection/>
    </xf>
    <xf numFmtId="0" fontId="3" fillId="0" borderId="16" xfId="0" applyNumberFormat="1" applyFont="1" applyBorder="1" applyAlignment="1">
      <alignment horizontal="left" vertical="center" wrapText="1" shrinkToFit="1"/>
    </xf>
    <xf numFmtId="0" fontId="3" fillId="0" borderId="12" xfId="32" applyFont="1" applyBorder="1" applyAlignment="1">
      <alignment horizontal="center" vertical="center" wrapText="1"/>
      <protection/>
    </xf>
    <xf numFmtId="0" fontId="3" fillId="0" borderId="12" xfId="32" applyNumberFormat="1" applyFont="1" applyBorder="1" applyAlignment="1">
      <alignment horizontal="center" vertical="center" shrinkToFit="1"/>
      <protection/>
    </xf>
    <xf numFmtId="0" fontId="3" fillId="0" borderId="13" xfId="32" applyNumberFormat="1" applyFont="1" applyBorder="1" applyAlignment="1">
      <alignment horizontal="center" vertical="center" shrinkToFit="1"/>
      <protection/>
    </xf>
    <xf numFmtId="0" fontId="3" fillId="0" borderId="16" xfId="32" applyNumberFormat="1" applyFont="1" applyBorder="1" applyAlignment="1">
      <alignment horizontal="center" vertical="center" shrinkToFit="1"/>
      <protection/>
    </xf>
    <xf numFmtId="0" fontId="3" fillId="0" borderId="19" xfId="32" applyFont="1" applyBorder="1" applyAlignment="1">
      <alignment horizontal="left" vertical="center" wrapText="1"/>
      <protection/>
    </xf>
    <xf numFmtId="4" fontId="3" fillId="0" borderId="11" xfId="32" applyNumberFormat="1" applyFont="1" applyBorder="1" applyAlignment="1">
      <alignment horizontal="right" vertical="center" wrapText="1"/>
      <protection/>
    </xf>
    <xf numFmtId="0" fontId="3" fillId="0" borderId="11" xfId="0" applyNumberFormat="1" applyFont="1" applyBorder="1" applyAlignment="1">
      <alignment horizontal="left" vertical="center" wrapText="1" shrinkToFi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horizontal="left" vertical="center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3" fontId="5" fillId="0" borderId="33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/>
    </xf>
    <xf numFmtId="4" fontId="5" fillId="0" borderId="41" xfId="0" applyNumberFormat="1" applyFont="1" applyBorder="1" applyAlignment="1" applyProtection="1">
      <alignment horizontal="right" vertical="center"/>
      <protection/>
    </xf>
    <xf numFmtId="4" fontId="5" fillId="0" borderId="42" xfId="0" applyNumberFormat="1" applyFont="1" applyBorder="1" applyAlignment="1" applyProtection="1">
      <alignment horizontal="right" vertical="center"/>
      <protection/>
    </xf>
    <xf numFmtId="4" fontId="5" fillId="0" borderId="43" xfId="0" applyNumberFormat="1" applyFont="1" applyBorder="1" applyAlignment="1" applyProtection="1">
      <alignment horizontal="right" vertical="center"/>
      <protection/>
    </xf>
    <xf numFmtId="4" fontId="5" fillId="0" borderId="31" xfId="0" applyNumberFormat="1" applyFont="1" applyBorder="1" applyAlignment="1" applyProtection="1">
      <alignment vertical="center" wrapText="1"/>
      <protection/>
    </xf>
    <xf numFmtId="4" fontId="5" fillId="0" borderId="32" xfId="0" applyNumberFormat="1" applyFont="1" applyBorder="1" applyAlignment="1" applyProtection="1">
      <alignment vertical="center" wrapText="1"/>
      <protection/>
    </xf>
    <xf numFmtId="4" fontId="5" fillId="0" borderId="33" xfId="0" applyNumberFormat="1" applyFont="1" applyBorder="1" applyAlignment="1" applyProtection="1">
      <alignment vertical="center" wrapText="1"/>
      <protection/>
    </xf>
    <xf numFmtId="0" fontId="5" fillId="0" borderId="44" xfId="0" applyNumberFormat="1" applyFont="1" applyFill="1" applyBorder="1" applyAlignment="1" applyProtection="1">
      <alignment horizontal="left"/>
      <protection/>
    </xf>
    <xf numFmtId="1" fontId="5" fillId="0" borderId="45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49" fontId="5" fillId="0" borderId="49" xfId="0" applyNumberFormat="1" applyFont="1" applyFill="1" applyBorder="1" applyAlignment="1" applyProtection="1">
      <alignment vertical="center" wrapText="1"/>
      <protection/>
    </xf>
    <xf numFmtId="4" fontId="5" fillId="0" borderId="50" xfId="0" applyNumberFormat="1" applyFont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0" fontId="5" fillId="33" borderId="0" xfId="0" applyNumberFormat="1" applyFont="1" applyFill="1" applyAlignment="1">
      <alignment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52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 applyProtection="1">
      <alignment horizontal="center" vertical="center"/>
      <protection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>
      <alignment vertical="center"/>
    </xf>
    <xf numFmtId="4" fontId="3" fillId="0" borderId="57" xfId="0" applyNumberFormat="1" applyFont="1" applyBorder="1" applyAlignment="1" applyProtection="1">
      <alignment horizontal="right" vertical="center"/>
      <protection/>
    </xf>
    <xf numFmtId="0" fontId="5" fillId="0" borderId="58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 applyProtection="1">
      <alignment horizontal="right" vertical="center"/>
      <protection/>
    </xf>
    <xf numFmtId="4" fontId="3" fillId="0" borderId="59" xfId="0" applyNumberFormat="1" applyFont="1" applyBorder="1" applyAlignment="1" applyProtection="1">
      <alignment horizontal="right" vertical="center"/>
      <protection/>
    </xf>
    <xf numFmtId="4" fontId="3" fillId="0" borderId="60" xfId="0" applyNumberFormat="1" applyFont="1" applyBorder="1" applyAlignment="1" applyProtection="1">
      <alignment horizontal="right" vertical="center"/>
      <protection/>
    </xf>
    <xf numFmtId="4" fontId="3" fillId="0" borderId="61" xfId="0" applyNumberFormat="1" applyFont="1" applyBorder="1" applyAlignment="1" applyProtection="1">
      <alignment horizontal="right" vertical="center"/>
      <protection/>
    </xf>
    <xf numFmtId="1" fontId="3" fillId="0" borderId="39" xfId="0" applyNumberFormat="1" applyFont="1" applyFill="1" applyBorder="1" applyAlignment="1">
      <alignment vertical="center"/>
    </xf>
    <xf numFmtId="4" fontId="3" fillId="0" borderId="62" xfId="0" applyNumberFormat="1" applyFont="1" applyBorder="1" applyAlignment="1" applyProtection="1">
      <alignment horizontal="right" vertical="center"/>
      <protection/>
    </xf>
    <xf numFmtId="0" fontId="5" fillId="0" borderId="51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4" fontId="3" fillId="0" borderId="63" xfId="0" applyNumberFormat="1" applyFont="1" applyBorder="1" applyAlignment="1" applyProtection="1">
      <alignment horizontal="right" vertical="center"/>
      <protection/>
    </xf>
    <xf numFmtId="4" fontId="3" fillId="0" borderId="64" xfId="0" applyNumberFormat="1" applyFont="1" applyBorder="1" applyAlignment="1" applyProtection="1">
      <alignment horizontal="right" vertical="center"/>
      <protection/>
    </xf>
    <xf numFmtId="0" fontId="3" fillId="0" borderId="39" xfId="0" applyNumberFormat="1" applyFont="1" applyFill="1" applyBorder="1" applyAlignment="1">
      <alignment horizontal="center" vertical="center"/>
    </xf>
    <xf numFmtId="4" fontId="3" fillId="0" borderId="60" xfId="0" applyNumberFormat="1" applyFont="1" applyBorder="1" applyAlignment="1">
      <alignment horizontal="right" vertical="center"/>
    </xf>
    <xf numFmtId="0" fontId="3" fillId="0" borderId="51" xfId="0" applyNumberFormat="1" applyFont="1" applyFill="1" applyBorder="1" applyAlignment="1">
      <alignment horizontal="left" vertical="center"/>
    </xf>
    <xf numFmtId="0" fontId="3" fillId="0" borderId="51" xfId="0" applyNumberFormat="1" applyFont="1" applyFill="1" applyBorder="1" applyAlignment="1">
      <alignment vertical="center"/>
    </xf>
    <xf numFmtId="4" fontId="3" fillId="0" borderId="65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66" xfId="0" applyNumberFormat="1" applyFont="1" applyBorder="1" applyAlignment="1" applyProtection="1">
      <alignment horizontal="right" vertical="center"/>
      <protection/>
    </xf>
    <xf numFmtId="4" fontId="3" fillId="0" borderId="62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67" xfId="0" applyNumberFormat="1" applyFont="1" applyBorder="1" applyAlignment="1">
      <alignment horizontal="right" vertical="center"/>
    </xf>
    <xf numFmtId="4" fontId="3" fillId="0" borderId="68" xfId="0" applyNumberFormat="1" applyFont="1" applyBorder="1" applyAlignment="1">
      <alignment horizontal="right" vertical="center"/>
    </xf>
    <xf numFmtId="0" fontId="3" fillId="0" borderId="51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70" xfId="0" applyNumberFormat="1" applyFont="1" applyBorder="1" applyAlignment="1">
      <alignment horizontal="right" vertical="center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33" borderId="71" xfId="0" applyNumberFormat="1" applyFont="1" applyFill="1" applyBorder="1" applyAlignment="1" applyProtection="1">
      <alignment horizontal="center" vertical="center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8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33" borderId="29" xfId="0" applyNumberFormat="1" applyFont="1" applyFill="1" applyBorder="1" applyAlignment="1" applyProtection="1">
      <alignment horizontal="center" vertical="center" wrapText="1"/>
      <protection/>
    </xf>
    <xf numFmtId="4" fontId="5" fillId="0" borderId="33" xfId="0" applyNumberFormat="1" applyFont="1" applyBorder="1" applyAlignment="1" applyProtection="1">
      <alignment horizontal="right" vertical="center"/>
      <protection/>
    </xf>
    <xf numFmtId="4" fontId="5" fillId="0" borderId="49" xfId="0" applyNumberFormat="1" applyFont="1" applyBorder="1" applyAlignment="1" applyProtection="1">
      <alignment horizontal="right" vertical="center"/>
      <protection/>
    </xf>
    <xf numFmtId="4" fontId="5" fillId="0" borderId="39" xfId="0" applyNumberFormat="1" applyFont="1" applyBorder="1" applyAlignment="1" applyProtection="1">
      <alignment horizontal="right" vertical="center"/>
      <protection/>
    </xf>
    <xf numFmtId="4" fontId="5" fillId="0" borderId="45" xfId="0" applyNumberFormat="1" applyFont="1" applyBorder="1" applyAlignment="1" applyProtection="1">
      <alignment horizontal="right" vertical="center"/>
      <protection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/>
    </xf>
    <xf numFmtId="1" fontId="0" fillId="0" borderId="16" xfId="0" applyNumberFormat="1" applyFill="1" applyBorder="1" applyAlignment="1">
      <alignment horizontal="center" vertical="center"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5" fillId="0" borderId="73" xfId="0" applyNumberFormat="1" applyFont="1" applyBorder="1" applyAlignment="1" applyProtection="1">
      <alignment horizontal="right" vertical="center"/>
      <protection/>
    </xf>
    <xf numFmtId="4" fontId="5" fillId="0" borderId="74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>
      <alignment horizontal="right" vertical="center" wrapText="1"/>
    </xf>
    <xf numFmtId="181" fontId="9" fillId="0" borderId="15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支出总表"/>
      <sheetName val="Sheet2"/>
      <sheetName val="项目支出明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3">
      <selection activeCell="D6" sqref="D6"/>
    </sheetView>
  </sheetViews>
  <sheetFormatPr defaultColWidth="9.33203125" defaultRowHeight="11.25"/>
  <cols>
    <col min="1" max="1" width="163.83203125" style="0" customWidth="1"/>
  </cols>
  <sheetData>
    <row r="1" ht="14.25">
      <c r="A1" s="237"/>
    </row>
    <row r="3" ht="102" customHeight="1">
      <c r="A3" s="238" t="s">
        <v>0</v>
      </c>
    </row>
    <row r="4" ht="107.25" customHeight="1">
      <c r="A4" s="239" t="s">
        <v>1</v>
      </c>
    </row>
    <row r="5" ht="409.5" customHeight="1" hidden="1">
      <c r="A5" s="240"/>
    </row>
    <row r="6" ht="29.25" customHeight="1">
      <c r="A6" s="241"/>
    </row>
    <row r="7" ht="78" customHeight="1"/>
    <row r="8" ht="82.5" customHeight="1">
      <c r="A8" s="242"/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66015625" style="0" customWidth="1"/>
    <col min="2" max="2" width="38.83203125" style="0" customWidth="1"/>
    <col min="3" max="8" width="18" style="0" customWidth="1"/>
  </cols>
  <sheetData>
    <row r="1" spans="1:8" ht="19.5" customHeight="1">
      <c r="A1" s="78"/>
      <c r="B1" s="78"/>
      <c r="C1" s="78"/>
      <c r="D1" s="78"/>
      <c r="E1" s="79"/>
      <c r="F1" s="78"/>
      <c r="G1" s="78"/>
      <c r="H1" s="56" t="s">
        <v>350</v>
      </c>
    </row>
    <row r="2" spans="1:8" ht="25.5" customHeight="1">
      <c r="A2" s="52" t="s">
        <v>351</v>
      </c>
      <c r="B2" s="52"/>
      <c r="C2" s="52"/>
      <c r="D2" s="52"/>
      <c r="E2" s="52"/>
      <c r="F2" s="52"/>
      <c r="G2" s="52"/>
      <c r="H2" s="52"/>
    </row>
    <row r="3" spans="1:8" ht="19.5" customHeight="1">
      <c r="A3" s="80"/>
      <c r="B3" s="81"/>
      <c r="C3" s="81"/>
      <c r="D3" s="81"/>
      <c r="E3" s="81"/>
      <c r="F3" s="81"/>
      <c r="G3" s="81"/>
      <c r="H3" s="56" t="s">
        <v>4</v>
      </c>
    </row>
    <row r="4" spans="1:8" ht="21.75" customHeight="1">
      <c r="A4" s="82" t="s">
        <v>352</v>
      </c>
      <c r="B4" s="82" t="s">
        <v>353</v>
      </c>
      <c r="C4" s="61" t="s">
        <v>354</v>
      </c>
      <c r="D4" s="61"/>
      <c r="E4" s="83"/>
      <c r="F4" s="83"/>
      <c r="G4" s="83"/>
      <c r="H4" s="61"/>
    </row>
    <row r="5" spans="1:8" ht="21.75" customHeight="1">
      <c r="A5" s="82"/>
      <c r="B5" s="82"/>
      <c r="C5" s="84" t="s">
        <v>57</v>
      </c>
      <c r="D5" s="85" t="s">
        <v>220</v>
      </c>
      <c r="E5" s="86" t="s">
        <v>355</v>
      </c>
      <c r="F5" s="87"/>
      <c r="G5" s="88"/>
      <c r="H5" s="89" t="s">
        <v>225</v>
      </c>
    </row>
    <row r="6" spans="1:8" ht="21.75" customHeight="1">
      <c r="A6" s="69"/>
      <c r="B6" s="69"/>
      <c r="C6" s="90"/>
      <c r="D6" s="70"/>
      <c r="E6" s="91" t="s">
        <v>73</v>
      </c>
      <c r="F6" s="92" t="s">
        <v>356</v>
      </c>
      <c r="G6" s="93" t="s">
        <v>357</v>
      </c>
      <c r="H6" s="94"/>
    </row>
    <row r="7" spans="1:8" ht="21.75" customHeight="1">
      <c r="A7" s="72" t="s">
        <v>81</v>
      </c>
      <c r="B7" s="95" t="s">
        <v>57</v>
      </c>
      <c r="C7" s="96">
        <f>SUM(D7,E7,H7)</f>
        <v>51.8</v>
      </c>
      <c r="D7" s="97">
        <v>0</v>
      </c>
      <c r="E7" s="97">
        <f>SUM(F7,G7)</f>
        <v>35</v>
      </c>
      <c r="F7" s="97">
        <v>0</v>
      </c>
      <c r="G7" s="98">
        <v>35</v>
      </c>
      <c r="H7" s="99">
        <v>16.8</v>
      </c>
    </row>
    <row r="8" spans="1:8" ht="21.75" customHeight="1">
      <c r="A8" s="72" t="s">
        <v>81</v>
      </c>
      <c r="B8" s="95" t="s">
        <v>0</v>
      </c>
      <c r="C8" s="96">
        <f>SUM(D8,E8,H8)</f>
        <v>51.8</v>
      </c>
      <c r="D8" s="97">
        <v>0</v>
      </c>
      <c r="E8" s="97">
        <f>SUM(F8,G8)</f>
        <v>35</v>
      </c>
      <c r="F8" s="97">
        <v>0</v>
      </c>
      <c r="G8" s="98">
        <v>35</v>
      </c>
      <c r="H8" s="99">
        <v>16.8</v>
      </c>
    </row>
    <row r="9" spans="1:8" ht="21.75" customHeight="1">
      <c r="A9" s="72" t="s">
        <v>82</v>
      </c>
      <c r="B9" s="95" t="s">
        <v>83</v>
      </c>
      <c r="C9" s="96">
        <f>SUM(D9,E9,H9)</f>
        <v>51.8</v>
      </c>
      <c r="D9" s="97">
        <v>0</v>
      </c>
      <c r="E9" s="97">
        <f>SUM(F9,G9)</f>
        <v>35</v>
      </c>
      <c r="F9" s="97">
        <v>0</v>
      </c>
      <c r="G9" s="98">
        <v>35</v>
      </c>
      <c r="H9" s="99">
        <v>16.8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358</v>
      </c>
    </row>
    <row r="2" spans="1:8" ht="19.5" customHeight="1">
      <c r="A2" s="52" t="s">
        <v>359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4</v>
      </c>
      <c r="B3" s="54"/>
      <c r="C3" s="54"/>
      <c r="D3" s="54"/>
      <c r="E3" s="54"/>
      <c r="F3" s="55"/>
      <c r="G3" s="55"/>
      <c r="H3" s="56" t="s">
        <v>5</v>
      </c>
    </row>
    <row r="4" spans="1:8" ht="19.5" customHeight="1">
      <c r="A4" s="57" t="s">
        <v>56</v>
      </c>
      <c r="B4" s="58"/>
      <c r="C4" s="58"/>
      <c r="D4" s="58"/>
      <c r="E4" s="59"/>
      <c r="F4" s="60" t="s">
        <v>360</v>
      </c>
      <c r="G4" s="61"/>
      <c r="H4" s="61"/>
    </row>
    <row r="5" spans="1:8" ht="19.5" customHeight="1">
      <c r="A5" s="57" t="s">
        <v>65</v>
      </c>
      <c r="B5" s="58"/>
      <c r="C5" s="59"/>
      <c r="D5" s="62" t="s">
        <v>66</v>
      </c>
      <c r="E5" s="63" t="s">
        <v>107</v>
      </c>
      <c r="F5" s="64" t="s">
        <v>57</v>
      </c>
      <c r="G5" s="64" t="s">
        <v>103</v>
      </c>
      <c r="H5" s="61" t="s">
        <v>104</v>
      </c>
    </row>
    <row r="6" spans="1:8" ht="19.5" customHeight="1">
      <c r="A6" s="65" t="s">
        <v>78</v>
      </c>
      <c r="B6" s="66" t="s">
        <v>79</v>
      </c>
      <c r="C6" s="67" t="s">
        <v>80</v>
      </c>
      <c r="D6" s="68"/>
      <c r="E6" s="69"/>
      <c r="F6" s="70"/>
      <c r="G6" s="70"/>
      <c r="H6" s="71"/>
    </row>
    <row r="7" spans="1:8" ht="19.5" customHeight="1">
      <c r="A7" s="72" t="s">
        <v>81</v>
      </c>
      <c r="B7" s="72" t="s">
        <v>81</v>
      </c>
      <c r="C7" s="72" t="s">
        <v>81</v>
      </c>
      <c r="D7" s="73" t="s">
        <v>81</v>
      </c>
      <c r="E7" s="74" t="s">
        <v>81</v>
      </c>
      <c r="F7" s="100">
        <f aca="true" t="shared" si="0" ref="F7:F16">SUM(G7,H7)</f>
        <v>0</v>
      </c>
      <c r="G7" s="101" t="s">
        <v>81</v>
      </c>
      <c r="H7" s="102" t="s">
        <v>81</v>
      </c>
    </row>
    <row r="8" spans="1:8" ht="19.5" customHeight="1">
      <c r="A8" s="72" t="s">
        <v>81</v>
      </c>
      <c r="B8" s="72" t="s">
        <v>81</v>
      </c>
      <c r="C8" s="72" t="s">
        <v>81</v>
      </c>
      <c r="D8" s="73" t="s">
        <v>81</v>
      </c>
      <c r="E8" s="74" t="s">
        <v>81</v>
      </c>
      <c r="F8" s="100">
        <f t="shared" si="0"/>
        <v>0</v>
      </c>
      <c r="G8" s="101" t="s">
        <v>81</v>
      </c>
      <c r="H8" s="102" t="s">
        <v>81</v>
      </c>
    </row>
    <row r="9" spans="1:8" ht="19.5" customHeight="1">
      <c r="A9" s="72" t="s">
        <v>81</v>
      </c>
      <c r="B9" s="72" t="s">
        <v>81</v>
      </c>
      <c r="C9" s="72" t="s">
        <v>81</v>
      </c>
      <c r="D9" s="73" t="s">
        <v>81</v>
      </c>
      <c r="E9" s="74" t="s">
        <v>81</v>
      </c>
      <c r="F9" s="100">
        <f t="shared" si="0"/>
        <v>0</v>
      </c>
      <c r="G9" s="101" t="s">
        <v>81</v>
      </c>
      <c r="H9" s="102" t="s">
        <v>81</v>
      </c>
    </row>
    <row r="10" spans="1:8" ht="19.5" customHeight="1">
      <c r="A10" s="72" t="s">
        <v>81</v>
      </c>
      <c r="B10" s="72" t="s">
        <v>81</v>
      </c>
      <c r="C10" s="72" t="s">
        <v>81</v>
      </c>
      <c r="D10" s="73" t="s">
        <v>81</v>
      </c>
      <c r="E10" s="74" t="s">
        <v>81</v>
      </c>
      <c r="F10" s="100">
        <f t="shared" si="0"/>
        <v>0</v>
      </c>
      <c r="G10" s="101" t="s">
        <v>81</v>
      </c>
      <c r="H10" s="102" t="s">
        <v>81</v>
      </c>
    </row>
    <row r="11" spans="1:8" ht="19.5" customHeight="1">
      <c r="A11" s="72" t="s">
        <v>81</v>
      </c>
      <c r="B11" s="72" t="s">
        <v>81</v>
      </c>
      <c r="C11" s="72" t="s">
        <v>81</v>
      </c>
      <c r="D11" s="73" t="s">
        <v>81</v>
      </c>
      <c r="E11" s="74" t="s">
        <v>81</v>
      </c>
      <c r="F11" s="100">
        <f t="shared" si="0"/>
        <v>0</v>
      </c>
      <c r="G11" s="101" t="s">
        <v>81</v>
      </c>
      <c r="H11" s="102" t="s">
        <v>81</v>
      </c>
    </row>
    <row r="12" spans="1:8" ht="19.5" customHeight="1">
      <c r="A12" s="72" t="s">
        <v>81</v>
      </c>
      <c r="B12" s="72" t="s">
        <v>81</v>
      </c>
      <c r="C12" s="72" t="s">
        <v>81</v>
      </c>
      <c r="D12" s="73" t="s">
        <v>81</v>
      </c>
      <c r="E12" s="74" t="s">
        <v>81</v>
      </c>
      <c r="F12" s="100">
        <f t="shared" si="0"/>
        <v>0</v>
      </c>
      <c r="G12" s="101" t="s">
        <v>81</v>
      </c>
      <c r="H12" s="102" t="s">
        <v>81</v>
      </c>
    </row>
    <row r="13" spans="1:8" ht="19.5" customHeight="1">
      <c r="A13" s="72" t="s">
        <v>81</v>
      </c>
      <c r="B13" s="72" t="s">
        <v>81</v>
      </c>
      <c r="C13" s="72" t="s">
        <v>81</v>
      </c>
      <c r="D13" s="73" t="s">
        <v>81</v>
      </c>
      <c r="E13" s="74" t="s">
        <v>81</v>
      </c>
      <c r="F13" s="100">
        <f t="shared" si="0"/>
        <v>0</v>
      </c>
      <c r="G13" s="101" t="s">
        <v>81</v>
      </c>
      <c r="H13" s="102" t="s">
        <v>81</v>
      </c>
    </row>
    <row r="14" spans="1:8" ht="19.5" customHeight="1">
      <c r="A14" s="72" t="s">
        <v>81</v>
      </c>
      <c r="B14" s="72" t="s">
        <v>81</v>
      </c>
      <c r="C14" s="72" t="s">
        <v>81</v>
      </c>
      <c r="D14" s="73" t="s">
        <v>81</v>
      </c>
      <c r="E14" s="74" t="s">
        <v>81</v>
      </c>
      <c r="F14" s="100">
        <f t="shared" si="0"/>
        <v>0</v>
      </c>
      <c r="G14" s="101" t="s">
        <v>81</v>
      </c>
      <c r="H14" s="102" t="s">
        <v>81</v>
      </c>
    </row>
    <row r="15" spans="1:8" ht="19.5" customHeight="1">
      <c r="A15" s="72" t="s">
        <v>81</v>
      </c>
      <c r="B15" s="72" t="s">
        <v>81</v>
      </c>
      <c r="C15" s="72" t="s">
        <v>81</v>
      </c>
      <c r="D15" s="73" t="s">
        <v>81</v>
      </c>
      <c r="E15" s="74" t="s">
        <v>81</v>
      </c>
      <c r="F15" s="100">
        <f t="shared" si="0"/>
        <v>0</v>
      </c>
      <c r="G15" s="101" t="s">
        <v>81</v>
      </c>
      <c r="H15" s="102" t="s">
        <v>81</v>
      </c>
    </row>
    <row r="16" spans="1:8" ht="19.5" customHeight="1">
      <c r="A16" s="72" t="s">
        <v>81</v>
      </c>
      <c r="B16" s="72" t="s">
        <v>81</v>
      </c>
      <c r="C16" s="72" t="s">
        <v>81</v>
      </c>
      <c r="D16" s="73" t="s">
        <v>81</v>
      </c>
      <c r="E16" s="74" t="s">
        <v>81</v>
      </c>
      <c r="F16" s="100">
        <f t="shared" si="0"/>
        <v>0</v>
      </c>
      <c r="G16" s="101" t="s">
        <v>81</v>
      </c>
      <c r="H16" s="102" t="s">
        <v>81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83203125" style="0" customWidth="1"/>
    <col min="2" max="2" width="38.83203125" style="0" customWidth="1"/>
    <col min="3" max="8" width="18" style="0" customWidth="1"/>
  </cols>
  <sheetData>
    <row r="1" spans="1:8" ht="19.5" customHeight="1">
      <c r="A1" s="78"/>
      <c r="B1" s="78"/>
      <c r="C1" s="78"/>
      <c r="D1" s="78"/>
      <c r="E1" s="79"/>
      <c r="F1" s="78"/>
      <c r="G1" s="78"/>
      <c r="H1" s="56" t="s">
        <v>361</v>
      </c>
    </row>
    <row r="2" spans="1:8" ht="25.5" customHeight="1">
      <c r="A2" s="52" t="s">
        <v>362</v>
      </c>
      <c r="B2" s="52"/>
      <c r="C2" s="52"/>
      <c r="D2" s="52"/>
      <c r="E2" s="52"/>
      <c r="F2" s="52"/>
      <c r="G2" s="52"/>
      <c r="H2" s="52"/>
    </row>
    <row r="3" spans="1:8" ht="19.5" customHeight="1">
      <c r="A3" s="80" t="s">
        <v>4</v>
      </c>
      <c r="B3" s="81"/>
      <c r="C3" s="81"/>
      <c r="D3" s="81"/>
      <c r="E3" s="81"/>
      <c r="F3" s="81"/>
      <c r="G3" s="81"/>
      <c r="H3" s="56" t="s">
        <v>5</v>
      </c>
    </row>
    <row r="4" spans="1:8" ht="21" customHeight="1">
      <c r="A4" s="82" t="s">
        <v>352</v>
      </c>
      <c r="B4" s="82" t="s">
        <v>353</v>
      </c>
      <c r="C4" s="61" t="s">
        <v>354</v>
      </c>
      <c r="D4" s="61"/>
      <c r="E4" s="83"/>
      <c r="F4" s="83"/>
      <c r="G4" s="83"/>
      <c r="H4" s="61"/>
    </row>
    <row r="5" spans="1:8" ht="21" customHeight="1">
      <c r="A5" s="82"/>
      <c r="B5" s="82"/>
      <c r="C5" s="84" t="s">
        <v>57</v>
      </c>
      <c r="D5" s="85" t="s">
        <v>220</v>
      </c>
      <c r="E5" s="86" t="s">
        <v>355</v>
      </c>
      <c r="F5" s="87"/>
      <c r="G5" s="88"/>
      <c r="H5" s="89" t="s">
        <v>225</v>
      </c>
    </row>
    <row r="6" spans="1:8" ht="21" customHeight="1">
      <c r="A6" s="69"/>
      <c r="B6" s="69"/>
      <c r="C6" s="90"/>
      <c r="D6" s="70"/>
      <c r="E6" s="91" t="s">
        <v>73</v>
      </c>
      <c r="F6" s="92" t="s">
        <v>356</v>
      </c>
      <c r="G6" s="93" t="s">
        <v>357</v>
      </c>
      <c r="H6" s="94"/>
    </row>
    <row r="7" spans="1:8" ht="21" customHeight="1">
      <c r="A7" s="72" t="s">
        <v>81</v>
      </c>
      <c r="B7" s="95" t="s">
        <v>81</v>
      </c>
      <c r="C7" s="96">
        <f aca="true" t="shared" si="0" ref="C7:C16">SUM(D7,E7,H7)</f>
        <v>0</v>
      </c>
      <c r="D7" s="97" t="s">
        <v>81</v>
      </c>
      <c r="E7" s="97">
        <f aca="true" t="shared" si="1" ref="E7:E16">SUM(F7,G7)</f>
        <v>0</v>
      </c>
      <c r="F7" s="97" t="s">
        <v>81</v>
      </c>
      <c r="G7" s="98" t="s">
        <v>81</v>
      </c>
      <c r="H7" s="99" t="s">
        <v>81</v>
      </c>
    </row>
    <row r="8" spans="1:8" ht="21" customHeight="1">
      <c r="A8" s="72" t="s">
        <v>81</v>
      </c>
      <c r="B8" s="95" t="s">
        <v>81</v>
      </c>
      <c r="C8" s="96">
        <f t="shared" si="0"/>
        <v>0</v>
      </c>
      <c r="D8" s="97" t="s">
        <v>81</v>
      </c>
      <c r="E8" s="97">
        <f t="shared" si="1"/>
        <v>0</v>
      </c>
      <c r="F8" s="97" t="s">
        <v>81</v>
      </c>
      <c r="G8" s="98" t="s">
        <v>81</v>
      </c>
      <c r="H8" s="99" t="s">
        <v>81</v>
      </c>
    </row>
    <row r="9" spans="1:8" ht="21" customHeight="1">
      <c r="A9" s="72" t="s">
        <v>81</v>
      </c>
      <c r="B9" s="95" t="s">
        <v>81</v>
      </c>
      <c r="C9" s="96">
        <f t="shared" si="0"/>
        <v>0</v>
      </c>
      <c r="D9" s="97" t="s">
        <v>81</v>
      </c>
      <c r="E9" s="97">
        <f t="shared" si="1"/>
        <v>0</v>
      </c>
      <c r="F9" s="97" t="s">
        <v>81</v>
      </c>
      <c r="G9" s="98" t="s">
        <v>81</v>
      </c>
      <c r="H9" s="99" t="s">
        <v>81</v>
      </c>
    </row>
    <row r="10" spans="1:8" ht="21" customHeight="1">
      <c r="A10" s="72" t="s">
        <v>81</v>
      </c>
      <c r="B10" s="95" t="s">
        <v>81</v>
      </c>
      <c r="C10" s="96">
        <f t="shared" si="0"/>
        <v>0</v>
      </c>
      <c r="D10" s="97" t="s">
        <v>81</v>
      </c>
      <c r="E10" s="97">
        <f t="shared" si="1"/>
        <v>0</v>
      </c>
      <c r="F10" s="97" t="s">
        <v>81</v>
      </c>
      <c r="G10" s="98" t="s">
        <v>81</v>
      </c>
      <c r="H10" s="99" t="s">
        <v>81</v>
      </c>
    </row>
    <row r="11" spans="1:8" ht="21" customHeight="1">
      <c r="A11" s="72" t="s">
        <v>81</v>
      </c>
      <c r="B11" s="95" t="s">
        <v>81</v>
      </c>
      <c r="C11" s="96">
        <f t="shared" si="0"/>
        <v>0</v>
      </c>
      <c r="D11" s="97" t="s">
        <v>81</v>
      </c>
      <c r="E11" s="97">
        <f t="shared" si="1"/>
        <v>0</v>
      </c>
      <c r="F11" s="97" t="s">
        <v>81</v>
      </c>
      <c r="G11" s="98" t="s">
        <v>81</v>
      </c>
      <c r="H11" s="99" t="s">
        <v>81</v>
      </c>
    </row>
    <row r="12" spans="1:8" ht="21" customHeight="1">
      <c r="A12" s="72" t="s">
        <v>81</v>
      </c>
      <c r="B12" s="95" t="s">
        <v>81</v>
      </c>
      <c r="C12" s="96">
        <f t="shared" si="0"/>
        <v>0</v>
      </c>
      <c r="D12" s="97" t="s">
        <v>81</v>
      </c>
      <c r="E12" s="97">
        <f t="shared" si="1"/>
        <v>0</v>
      </c>
      <c r="F12" s="97" t="s">
        <v>81</v>
      </c>
      <c r="G12" s="98" t="s">
        <v>81</v>
      </c>
      <c r="H12" s="99" t="s">
        <v>81</v>
      </c>
    </row>
    <row r="13" spans="1:8" ht="21" customHeight="1">
      <c r="A13" s="72" t="s">
        <v>81</v>
      </c>
      <c r="B13" s="95" t="s">
        <v>81</v>
      </c>
      <c r="C13" s="96">
        <f t="shared" si="0"/>
        <v>0</v>
      </c>
      <c r="D13" s="97" t="s">
        <v>81</v>
      </c>
      <c r="E13" s="97">
        <f t="shared" si="1"/>
        <v>0</v>
      </c>
      <c r="F13" s="97" t="s">
        <v>81</v>
      </c>
      <c r="G13" s="98" t="s">
        <v>81</v>
      </c>
      <c r="H13" s="99" t="s">
        <v>81</v>
      </c>
    </row>
    <row r="14" spans="1:8" ht="21" customHeight="1">
      <c r="A14" s="72" t="s">
        <v>81</v>
      </c>
      <c r="B14" s="95" t="s">
        <v>81</v>
      </c>
      <c r="C14" s="96">
        <f t="shared" si="0"/>
        <v>0</v>
      </c>
      <c r="D14" s="97" t="s">
        <v>81</v>
      </c>
      <c r="E14" s="97">
        <f t="shared" si="1"/>
        <v>0</v>
      </c>
      <c r="F14" s="97" t="s">
        <v>81</v>
      </c>
      <c r="G14" s="98" t="s">
        <v>81</v>
      </c>
      <c r="H14" s="99" t="s">
        <v>81</v>
      </c>
    </row>
    <row r="15" spans="1:8" ht="21" customHeight="1">
      <c r="A15" s="72" t="s">
        <v>81</v>
      </c>
      <c r="B15" s="95" t="s">
        <v>81</v>
      </c>
      <c r="C15" s="96">
        <f t="shared" si="0"/>
        <v>0</v>
      </c>
      <c r="D15" s="97" t="s">
        <v>81</v>
      </c>
      <c r="E15" s="97">
        <f t="shared" si="1"/>
        <v>0</v>
      </c>
      <c r="F15" s="97" t="s">
        <v>81</v>
      </c>
      <c r="G15" s="98" t="s">
        <v>81</v>
      </c>
      <c r="H15" s="99" t="s">
        <v>81</v>
      </c>
    </row>
    <row r="16" spans="1:8" ht="21" customHeight="1">
      <c r="A16" s="72" t="s">
        <v>81</v>
      </c>
      <c r="B16" s="95" t="s">
        <v>81</v>
      </c>
      <c r="C16" s="96">
        <f t="shared" si="0"/>
        <v>0</v>
      </c>
      <c r="D16" s="97" t="s">
        <v>81</v>
      </c>
      <c r="E16" s="97">
        <f t="shared" si="1"/>
        <v>0</v>
      </c>
      <c r="F16" s="97" t="s">
        <v>81</v>
      </c>
      <c r="G16" s="98" t="s">
        <v>81</v>
      </c>
      <c r="H16" s="99" t="s">
        <v>81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0.5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363</v>
      </c>
    </row>
    <row r="2" spans="1:8" ht="19.5" customHeight="1">
      <c r="A2" s="52" t="s">
        <v>364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81</v>
      </c>
      <c r="B3" s="54"/>
      <c r="C3" s="54"/>
      <c r="D3" s="54"/>
      <c r="E3" s="54"/>
      <c r="F3" s="55"/>
      <c r="G3" s="55"/>
      <c r="H3" s="56" t="s">
        <v>5</v>
      </c>
    </row>
    <row r="4" spans="1:8" ht="19.5" customHeight="1">
      <c r="A4" s="57" t="s">
        <v>56</v>
      </c>
      <c r="B4" s="58"/>
      <c r="C4" s="58"/>
      <c r="D4" s="58"/>
      <c r="E4" s="59"/>
      <c r="F4" s="60" t="s">
        <v>365</v>
      </c>
      <c r="G4" s="61"/>
      <c r="H4" s="61"/>
    </row>
    <row r="5" spans="1:8" ht="19.5" customHeight="1">
      <c r="A5" s="57" t="s">
        <v>65</v>
      </c>
      <c r="B5" s="58"/>
      <c r="C5" s="59"/>
      <c r="D5" s="62" t="s">
        <v>66</v>
      </c>
      <c r="E5" s="63" t="s">
        <v>107</v>
      </c>
      <c r="F5" s="64" t="s">
        <v>57</v>
      </c>
      <c r="G5" s="64" t="s">
        <v>103</v>
      </c>
      <c r="H5" s="61" t="s">
        <v>104</v>
      </c>
    </row>
    <row r="6" spans="1:8" ht="19.5" customHeight="1">
      <c r="A6" s="65" t="s">
        <v>78</v>
      </c>
      <c r="B6" s="66" t="s">
        <v>79</v>
      </c>
      <c r="C6" s="67" t="s">
        <v>80</v>
      </c>
      <c r="D6" s="68"/>
      <c r="E6" s="69"/>
      <c r="F6" s="70"/>
      <c r="G6" s="70"/>
      <c r="H6" s="71"/>
    </row>
    <row r="7" spans="1:8" ht="19.5" customHeight="1">
      <c r="A7" s="72" t="s">
        <v>81</v>
      </c>
      <c r="B7" s="72" t="s">
        <v>81</v>
      </c>
      <c r="C7" s="72" t="s">
        <v>81</v>
      </c>
      <c r="D7" s="73" t="s">
        <v>81</v>
      </c>
      <c r="E7" s="74" t="s">
        <v>81</v>
      </c>
      <c r="F7" s="75">
        <f aca="true" t="shared" si="0" ref="F7:F16">SUM(G7,H7)</f>
        <v>0</v>
      </c>
      <c r="G7" s="76" t="s">
        <v>81</v>
      </c>
      <c r="H7" s="77" t="s">
        <v>81</v>
      </c>
    </row>
    <row r="8" spans="1:8" ht="19.5" customHeight="1">
      <c r="A8" s="72" t="s">
        <v>81</v>
      </c>
      <c r="B8" s="72" t="s">
        <v>81</v>
      </c>
      <c r="C8" s="72" t="s">
        <v>81</v>
      </c>
      <c r="D8" s="73" t="s">
        <v>81</v>
      </c>
      <c r="E8" s="74" t="s">
        <v>81</v>
      </c>
      <c r="F8" s="75">
        <f t="shared" si="0"/>
        <v>0</v>
      </c>
      <c r="G8" s="76" t="s">
        <v>81</v>
      </c>
      <c r="H8" s="77" t="s">
        <v>81</v>
      </c>
    </row>
    <row r="9" spans="1:8" ht="19.5" customHeight="1">
      <c r="A9" s="72" t="s">
        <v>81</v>
      </c>
      <c r="B9" s="72" t="s">
        <v>81</v>
      </c>
      <c r="C9" s="72" t="s">
        <v>81</v>
      </c>
      <c r="D9" s="73" t="s">
        <v>81</v>
      </c>
      <c r="E9" s="74" t="s">
        <v>81</v>
      </c>
      <c r="F9" s="75">
        <f t="shared" si="0"/>
        <v>0</v>
      </c>
      <c r="G9" s="76" t="s">
        <v>81</v>
      </c>
      <c r="H9" s="77" t="s">
        <v>81</v>
      </c>
    </row>
    <row r="10" spans="1:8" ht="19.5" customHeight="1">
      <c r="A10" s="72" t="s">
        <v>81</v>
      </c>
      <c r="B10" s="72" t="s">
        <v>81</v>
      </c>
      <c r="C10" s="72" t="s">
        <v>81</v>
      </c>
      <c r="D10" s="73" t="s">
        <v>81</v>
      </c>
      <c r="E10" s="74" t="s">
        <v>81</v>
      </c>
      <c r="F10" s="75">
        <f t="shared" si="0"/>
        <v>0</v>
      </c>
      <c r="G10" s="76" t="s">
        <v>81</v>
      </c>
      <c r="H10" s="77" t="s">
        <v>81</v>
      </c>
    </row>
    <row r="11" spans="1:8" ht="19.5" customHeight="1">
      <c r="A11" s="72" t="s">
        <v>81</v>
      </c>
      <c r="B11" s="72" t="s">
        <v>81</v>
      </c>
      <c r="C11" s="72" t="s">
        <v>81</v>
      </c>
      <c r="D11" s="73" t="s">
        <v>81</v>
      </c>
      <c r="E11" s="74" t="s">
        <v>81</v>
      </c>
      <c r="F11" s="75">
        <f t="shared" si="0"/>
        <v>0</v>
      </c>
      <c r="G11" s="76" t="s">
        <v>81</v>
      </c>
      <c r="H11" s="77" t="s">
        <v>81</v>
      </c>
    </row>
    <row r="12" spans="1:8" ht="19.5" customHeight="1">
      <c r="A12" s="72" t="s">
        <v>81</v>
      </c>
      <c r="B12" s="72" t="s">
        <v>81</v>
      </c>
      <c r="C12" s="72" t="s">
        <v>81</v>
      </c>
      <c r="D12" s="73" t="s">
        <v>81</v>
      </c>
      <c r="E12" s="74" t="s">
        <v>81</v>
      </c>
      <c r="F12" s="75">
        <f t="shared" si="0"/>
        <v>0</v>
      </c>
      <c r="G12" s="76" t="s">
        <v>81</v>
      </c>
      <c r="H12" s="77" t="s">
        <v>81</v>
      </c>
    </row>
    <row r="13" spans="1:8" ht="19.5" customHeight="1">
      <c r="A13" s="72" t="s">
        <v>81</v>
      </c>
      <c r="B13" s="72" t="s">
        <v>81</v>
      </c>
      <c r="C13" s="72" t="s">
        <v>81</v>
      </c>
      <c r="D13" s="73" t="s">
        <v>81</v>
      </c>
      <c r="E13" s="74" t="s">
        <v>81</v>
      </c>
      <c r="F13" s="75">
        <f t="shared" si="0"/>
        <v>0</v>
      </c>
      <c r="G13" s="76" t="s">
        <v>81</v>
      </c>
      <c r="H13" s="77" t="s">
        <v>81</v>
      </c>
    </row>
    <row r="14" spans="1:8" ht="19.5" customHeight="1">
      <c r="A14" s="72" t="s">
        <v>81</v>
      </c>
      <c r="B14" s="72" t="s">
        <v>81</v>
      </c>
      <c r="C14" s="72" t="s">
        <v>81</v>
      </c>
      <c r="D14" s="73" t="s">
        <v>81</v>
      </c>
      <c r="E14" s="74" t="s">
        <v>81</v>
      </c>
      <c r="F14" s="75">
        <f t="shared" si="0"/>
        <v>0</v>
      </c>
      <c r="G14" s="76" t="s">
        <v>81</v>
      </c>
      <c r="H14" s="77" t="s">
        <v>81</v>
      </c>
    </row>
    <row r="15" spans="1:8" ht="19.5" customHeight="1">
      <c r="A15" s="72" t="s">
        <v>81</v>
      </c>
      <c r="B15" s="72" t="s">
        <v>81</v>
      </c>
      <c r="C15" s="72" t="s">
        <v>81</v>
      </c>
      <c r="D15" s="73" t="s">
        <v>81</v>
      </c>
      <c r="E15" s="74" t="s">
        <v>81</v>
      </c>
      <c r="F15" s="75">
        <f t="shared" si="0"/>
        <v>0</v>
      </c>
      <c r="G15" s="76" t="s">
        <v>81</v>
      </c>
      <c r="H15" s="77" t="s">
        <v>81</v>
      </c>
    </row>
    <row r="16" spans="1:8" ht="19.5" customHeight="1">
      <c r="A16" s="72" t="s">
        <v>81</v>
      </c>
      <c r="B16" s="72" t="s">
        <v>81</v>
      </c>
      <c r="C16" s="72" t="s">
        <v>81</v>
      </c>
      <c r="D16" s="73" t="s">
        <v>81</v>
      </c>
      <c r="E16" s="74" t="s">
        <v>81</v>
      </c>
      <c r="F16" s="75">
        <f t="shared" si="0"/>
        <v>0</v>
      </c>
      <c r="G16" s="76" t="s">
        <v>81</v>
      </c>
      <c r="H16" s="77" t="s">
        <v>81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.39375001192092896" footer="0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workbookViewId="0" topLeftCell="A1">
      <selection activeCell="A1" sqref="A1:M1"/>
    </sheetView>
  </sheetViews>
  <sheetFormatPr defaultColWidth="9.33203125" defaultRowHeight="11.25"/>
  <cols>
    <col min="1" max="1" width="8" style="0" customWidth="1"/>
    <col min="2" max="2" width="100" style="0" hidden="1" customWidth="1"/>
    <col min="3" max="3" width="39.5" style="0" hidden="1" customWidth="1"/>
    <col min="4" max="4" width="11.5" style="0" customWidth="1"/>
    <col min="5" max="5" width="75" style="0" hidden="1" customWidth="1"/>
    <col min="6" max="6" width="15.5" style="0" customWidth="1"/>
    <col min="7" max="7" width="41.66015625" style="0" hidden="1" customWidth="1"/>
    <col min="8" max="8" width="14" style="0" customWidth="1"/>
    <col min="9" max="9" width="102.16015625" style="0" hidden="1" customWidth="1"/>
    <col min="10" max="10" width="61.33203125" style="0" customWidth="1"/>
    <col min="11" max="13" width="14.5" style="0" customWidth="1"/>
  </cols>
  <sheetData>
    <row r="1" spans="1:13" ht="20.25">
      <c r="A1" s="17" t="s">
        <v>366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9" t="s">
        <v>353</v>
      </c>
      <c r="B3" s="19"/>
      <c r="C3" s="19"/>
      <c r="D3" s="19"/>
      <c r="E3" s="20"/>
      <c r="F3" s="21" t="s">
        <v>0</v>
      </c>
      <c r="G3" s="22"/>
      <c r="H3" s="22"/>
      <c r="I3" s="22"/>
      <c r="J3" s="22"/>
      <c r="K3" s="22"/>
      <c r="L3" s="22"/>
      <c r="M3" s="46"/>
    </row>
    <row r="4" spans="1:13" ht="15" customHeight="1">
      <c r="A4" s="23" t="s">
        <v>367</v>
      </c>
      <c r="B4" s="24"/>
      <c r="C4" s="24"/>
      <c r="D4" s="25" t="s">
        <v>368</v>
      </c>
      <c r="E4" s="25"/>
      <c r="F4" s="26"/>
      <c r="G4" s="26"/>
      <c r="H4" s="26"/>
      <c r="I4" s="26"/>
      <c r="J4" s="26" t="s">
        <v>369</v>
      </c>
      <c r="K4" s="26"/>
      <c r="L4" s="26"/>
      <c r="M4" s="26"/>
    </row>
    <row r="5" spans="1:13" s="16" customFormat="1" ht="15" customHeight="1">
      <c r="A5" s="27" t="s">
        <v>370</v>
      </c>
      <c r="B5" s="27"/>
      <c r="C5" s="28" t="str">
        <f>D5</f>
        <v>加强自身建设，锻造纪检监察铁军。</v>
      </c>
      <c r="D5" s="29" t="s">
        <v>371</v>
      </c>
      <c r="E5" s="30"/>
      <c r="F5" s="29"/>
      <c r="G5" s="29"/>
      <c r="H5" s="29"/>
      <c r="I5" s="29" t="str">
        <f>J5</f>
        <v>党风廉政建设和反腐败组织协调、纪检监察干部培训。</v>
      </c>
      <c r="J5" s="29" t="s">
        <v>372</v>
      </c>
      <c r="K5" s="28"/>
      <c r="L5" s="28"/>
      <c r="M5" s="28"/>
    </row>
    <row r="6" spans="1:13" s="16" customFormat="1" ht="15" customHeight="1">
      <c r="A6" s="31"/>
      <c r="B6" s="27"/>
      <c r="C6" s="28" t="str">
        <f>D6</f>
        <v>县委巡察工作</v>
      </c>
      <c r="D6" s="29" t="s">
        <v>373</v>
      </c>
      <c r="E6" s="30"/>
      <c r="F6" s="29"/>
      <c r="G6" s="29"/>
      <c r="H6" s="29"/>
      <c r="I6" s="29" t="str">
        <f>J6</f>
        <v>协助县委开展巡察工作</v>
      </c>
      <c r="J6" s="29" t="s">
        <v>374</v>
      </c>
      <c r="K6" s="28"/>
      <c r="L6" s="28"/>
      <c r="M6" s="28"/>
    </row>
    <row r="7" spans="1:13" s="16" customFormat="1" ht="15" customHeight="1">
      <c r="A7" s="31"/>
      <c r="B7" s="27"/>
      <c r="C7" s="28" t="str">
        <f>D7</f>
        <v>加强党风廉政建设，推进全面从严治党</v>
      </c>
      <c r="D7" s="29" t="s">
        <v>375</v>
      </c>
      <c r="E7" s="30"/>
      <c r="F7" s="29"/>
      <c r="G7" s="29"/>
      <c r="H7" s="29"/>
      <c r="I7" s="29" t="str">
        <f>J7</f>
        <v>协助县委加强党风政风建设，开展作风专项治理。 </v>
      </c>
      <c r="J7" s="29" t="s">
        <v>376</v>
      </c>
      <c r="K7" s="28"/>
      <c r="L7" s="28"/>
      <c r="M7" s="28"/>
    </row>
    <row r="8" spans="1:13" s="16" customFormat="1" ht="15" customHeight="1">
      <c r="A8" s="31"/>
      <c r="B8" s="27"/>
      <c r="C8" s="28" t="str">
        <f>D8</f>
        <v>党风廉政建设社会评价工作</v>
      </c>
      <c r="D8" s="29" t="s">
        <v>377</v>
      </c>
      <c r="E8" s="30"/>
      <c r="F8" s="29"/>
      <c r="G8" s="29"/>
      <c r="H8" s="29"/>
      <c r="I8" s="29" t="str">
        <f>J8</f>
        <v>协助县委开展党风廉政建设满意度测评工作。</v>
      </c>
      <c r="J8" s="29" t="s">
        <v>378</v>
      </c>
      <c r="K8" s="28"/>
      <c r="L8" s="28"/>
      <c r="M8" s="28"/>
    </row>
    <row r="9" spans="1:13" s="16" customFormat="1" ht="15" customHeight="1">
      <c r="A9" s="32"/>
      <c r="B9" s="27"/>
      <c r="C9" s="28" t="str">
        <f>D9</f>
        <v>高悬反腐利剑，运用“四种形态”依纪依法查办案件</v>
      </c>
      <c r="D9" s="29" t="s">
        <v>379</v>
      </c>
      <c r="E9" s="30"/>
      <c r="F9" s="29"/>
      <c r="G9" s="29"/>
      <c r="H9" s="29"/>
      <c r="I9" s="29" t="str">
        <f>J9</f>
        <v>对县委管理干部的违规违纪违法行为进行立案查处，查办市纪委监委交办的制定管辖案件。 </v>
      </c>
      <c r="J9" s="29" t="s">
        <v>380</v>
      </c>
      <c r="K9" s="28"/>
      <c r="L9" s="28"/>
      <c r="M9" s="28"/>
    </row>
    <row r="10" spans="1:13" ht="15" customHeight="1">
      <c r="A10" s="26" t="s">
        <v>381</v>
      </c>
      <c r="B10" s="33" t="str">
        <f>D10</f>
        <v>通过履行纪律检查委员会及监察委员会的职能职责，一体化推进不敢腐、不能腐、不想腐，持续推动新时代纪检监察工作高质量发展，持续优化县域政治生态，为决战决胜脱贫攻坚、与全国全省全市同步全面建成小康社会、建设成渝中部重要节点城市和高品质生活宜居地提供坚强保障。    </v>
      </c>
      <c r="C10" s="33"/>
      <c r="D10" s="34" t="s">
        <v>382</v>
      </c>
      <c r="E10" s="34"/>
      <c r="F10" s="34"/>
      <c r="G10" s="34"/>
      <c r="H10" s="34"/>
      <c r="I10" s="34"/>
      <c r="J10" s="34"/>
      <c r="K10" s="26" t="s">
        <v>383</v>
      </c>
      <c r="L10" s="26" t="s">
        <v>384</v>
      </c>
      <c r="M10" s="26" t="s">
        <v>385</v>
      </c>
    </row>
    <row r="11" spans="1:13" ht="15" customHeight="1">
      <c r="A11" s="26"/>
      <c r="B11" s="33"/>
      <c r="C11" s="33"/>
      <c r="D11" s="35" t="s">
        <v>81</v>
      </c>
      <c r="E11" s="35"/>
      <c r="F11" s="35"/>
      <c r="G11" s="35"/>
      <c r="H11" s="35"/>
      <c r="I11" s="35"/>
      <c r="J11" s="35"/>
      <c r="K11" s="47">
        <f>SUM(L11,M11)</f>
        <v>2094.5474050000003</v>
      </c>
      <c r="L11" s="47">
        <v>2052.607405</v>
      </c>
      <c r="M11" s="47">
        <v>41.94</v>
      </c>
    </row>
    <row r="12" spans="1:13" ht="15" customHeight="1">
      <c r="A12" s="36" t="s">
        <v>386</v>
      </c>
      <c r="B12" s="37"/>
      <c r="C12" s="37"/>
      <c r="D12" s="25" t="s">
        <v>387</v>
      </c>
      <c r="E12" s="38"/>
      <c r="F12" s="38" t="s">
        <v>388</v>
      </c>
      <c r="G12" s="38"/>
      <c r="H12" s="26" t="s">
        <v>389</v>
      </c>
      <c r="I12" s="26"/>
      <c r="J12" s="26"/>
      <c r="K12" s="36" t="s">
        <v>390</v>
      </c>
      <c r="L12" s="36"/>
      <c r="M12" s="36"/>
    </row>
    <row r="13" spans="1:13" ht="15" customHeight="1">
      <c r="A13" s="19" t="s">
        <v>391</v>
      </c>
      <c r="B13" s="25"/>
      <c r="C13" s="25"/>
      <c r="D13" s="39" t="s">
        <v>392</v>
      </c>
      <c r="E13" s="40" t="str">
        <f aca="true" t="shared" si="0" ref="E13:E49">H13</f>
        <v>制播党风廉政建设和反腐败工作综述片及警示教育片（期）</v>
      </c>
      <c r="F13" s="39" t="s">
        <v>393</v>
      </c>
      <c r="G13" s="30" t="str">
        <f aca="true" t="shared" si="1" ref="G13:G49">K13</f>
        <v>&gt;= 2</v>
      </c>
      <c r="H13" s="41" t="s">
        <v>394</v>
      </c>
      <c r="I13" s="41"/>
      <c r="J13" s="48" t="s">
        <v>395</v>
      </c>
      <c r="K13" s="29" t="s">
        <v>396</v>
      </c>
      <c r="L13" s="29"/>
      <c r="M13" s="29"/>
    </row>
    <row r="14" spans="1:13" ht="15" customHeight="1">
      <c r="A14" s="42"/>
      <c r="B14" s="25"/>
      <c r="C14" s="25"/>
      <c r="D14" s="43"/>
      <c r="E14" s="40" t="str">
        <f t="shared" si="0"/>
        <v>开展“一季一专题”专项治理“回头看（次数）</v>
      </c>
      <c r="F14" s="43"/>
      <c r="G14" s="30" t="str">
        <f t="shared" si="1"/>
        <v>&gt;= 4</v>
      </c>
      <c r="H14" s="41" t="s">
        <v>397</v>
      </c>
      <c r="I14" s="41"/>
      <c r="J14" s="48" t="s">
        <v>395</v>
      </c>
      <c r="K14" s="29" t="s">
        <v>398</v>
      </c>
      <c r="L14" s="29"/>
      <c r="M14" s="29"/>
    </row>
    <row r="15" spans="1:13" ht="15" customHeight="1">
      <c r="A15" s="42"/>
      <c r="B15" s="25"/>
      <c r="C15" s="25"/>
      <c r="D15" s="43"/>
      <c r="E15" s="40" t="str">
        <f t="shared" si="0"/>
        <v>打造党风廉政建设示范点（个）</v>
      </c>
      <c r="F15" s="43"/>
      <c r="G15" s="30" t="str">
        <f t="shared" si="1"/>
        <v>&gt;= 1</v>
      </c>
      <c r="H15" s="41" t="s">
        <v>399</v>
      </c>
      <c r="I15" s="41"/>
      <c r="J15" s="48" t="s">
        <v>395</v>
      </c>
      <c r="K15" s="29" t="s">
        <v>400</v>
      </c>
      <c r="L15" s="29"/>
      <c r="M15" s="29"/>
    </row>
    <row r="16" spans="1:13" ht="15" customHeight="1">
      <c r="A16" s="42"/>
      <c r="B16" s="25"/>
      <c r="C16" s="25"/>
      <c r="D16" s="43"/>
      <c r="E16" s="40" t="str">
        <f t="shared" si="0"/>
        <v>开展”改进作风、服务群众“工作调查（次数）</v>
      </c>
      <c r="F16" s="43"/>
      <c r="G16" s="30" t="str">
        <f t="shared" si="1"/>
        <v>= 1</v>
      </c>
      <c r="H16" s="41" t="s">
        <v>401</v>
      </c>
      <c r="I16" s="41"/>
      <c r="J16" s="48" t="s">
        <v>395</v>
      </c>
      <c r="K16" s="29" t="s">
        <v>402</v>
      </c>
      <c r="L16" s="29"/>
      <c r="M16" s="29"/>
    </row>
    <row r="17" spans="1:13" ht="15" customHeight="1">
      <c r="A17" s="42"/>
      <c r="B17" s="25"/>
      <c r="C17" s="25"/>
      <c r="D17" s="43"/>
      <c r="E17" s="40" t="str">
        <f t="shared" si="0"/>
        <v>办理要案数（件）</v>
      </c>
      <c r="F17" s="43"/>
      <c r="G17" s="30" t="str">
        <f t="shared" si="1"/>
        <v>&gt;= 30</v>
      </c>
      <c r="H17" s="41" t="s">
        <v>403</v>
      </c>
      <c r="I17" s="41"/>
      <c r="J17" s="48" t="s">
        <v>395</v>
      </c>
      <c r="K17" s="29" t="s">
        <v>404</v>
      </c>
      <c r="L17" s="29"/>
      <c r="M17" s="29"/>
    </row>
    <row r="18" spans="1:13" ht="15" customHeight="1">
      <c r="A18" s="42"/>
      <c r="B18" s="25"/>
      <c r="C18" s="25"/>
      <c r="D18" s="43"/>
      <c r="E18" s="40" t="str">
        <f t="shared" si="0"/>
        <v>移送审查起诉（件）</v>
      </c>
      <c r="F18" s="43"/>
      <c r="G18" s="30" t="str">
        <f t="shared" si="1"/>
        <v>&gt;= 6</v>
      </c>
      <c r="H18" s="41" t="s">
        <v>405</v>
      </c>
      <c r="I18" s="41"/>
      <c r="J18" s="48" t="s">
        <v>395</v>
      </c>
      <c r="K18" s="29" t="s">
        <v>406</v>
      </c>
      <c r="L18" s="29"/>
      <c r="M18" s="29"/>
    </row>
    <row r="19" spans="1:13" ht="15" customHeight="1">
      <c r="A19" s="42"/>
      <c r="B19" s="25"/>
      <c r="C19" s="25"/>
      <c r="D19" s="43"/>
      <c r="E19" s="40" t="str">
        <f t="shared" si="0"/>
        <v>立案审查调查（件）</v>
      </c>
      <c r="F19" s="43"/>
      <c r="G19" s="30" t="str">
        <f t="shared" si="1"/>
        <v>&gt;= 250</v>
      </c>
      <c r="H19" s="41" t="s">
        <v>407</v>
      </c>
      <c r="I19" s="41"/>
      <c r="J19" s="48" t="s">
        <v>395</v>
      </c>
      <c r="K19" s="29" t="s">
        <v>408</v>
      </c>
      <c r="L19" s="29"/>
      <c r="M19" s="29"/>
    </row>
    <row r="20" spans="1:13" ht="15" customHeight="1">
      <c r="A20" s="42"/>
      <c r="B20" s="25"/>
      <c r="C20" s="25"/>
      <c r="D20" s="43"/>
      <c r="E20" s="40" t="str">
        <f t="shared" si="0"/>
        <v>常规及专项巡察（次）</v>
      </c>
      <c r="F20" s="43"/>
      <c r="G20" s="30" t="str">
        <f t="shared" si="1"/>
        <v>&gt;= 2</v>
      </c>
      <c r="H20" s="41" t="s">
        <v>409</v>
      </c>
      <c r="I20" s="41"/>
      <c r="J20" s="48" t="s">
        <v>395</v>
      </c>
      <c r="K20" s="29" t="s">
        <v>396</v>
      </c>
      <c r="L20" s="29"/>
      <c r="M20" s="29"/>
    </row>
    <row r="21" spans="1:13" ht="15" customHeight="1">
      <c r="A21" s="42"/>
      <c r="B21" s="25"/>
      <c r="C21" s="25"/>
      <c r="D21" s="43"/>
      <c r="E21" s="40" t="str">
        <f t="shared" si="0"/>
        <v>全年巡察单位（部门）</v>
      </c>
      <c r="F21" s="43"/>
      <c r="G21" s="30" t="str">
        <f t="shared" si="1"/>
        <v>&gt;= 20</v>
      </c>
      <c r="H21" s="41" t="s">
        <v>410</v>
      </c>
      <c r="I21" s="41"/>
      <c r="J21" s="48" t="s">
        <v>395</v>
      </c>
      <c r="K21" s="29" t="s">
        <v>411</v>
      </c>
      <c r="L21" s="29"/>
      <c r="M21" s="29"/>
    </row>
    <row r="22" spans="1:13" ht="15" customHeight="1">
      <c r="A22" s="42"/>
      <c r="B22" s="25"/>
      <c r="C22" s="25"/>
      <c r="D22" s="43"/>
      <c r="E22" s="40" t="str">
        <f t="shared" si="0"/>
        <v>市委统筹提级、交叉巡察（次）</v>
      </c>
      <c r="F22" s="43"/>
      <c r="G22" s="30" t="str">
        <f t="shared" si="1"/>
        <v>&gt;= 1</v>
      </c>
      <c r="H22" s="41" t="s">
        <v>412</v>
      </c>
      <c r="I22" s="41"/>
      <c r="J22" s="48" t="s">
        <v>395</v>
      </c>
      <c r="K22" s="29" t="s">
        <v>400</v>
      </c>
      <c r="L22" s="29"/>
      <c r="M22" s="29"/>
    </row>
    <row r="23" spans="1:13" ht="15" customHeight="1">
      <c r="A23" s="42"/>
      <c r="B23" s="25"/>
      <c r="C23" s="25"/>
      <c r="D23" s="43"/>
      <c r="E23" s="40" t="str">
        <f t="shared" si="0"/>
        <v>全年举办巡察干部培训班次（次）</v>
      </c>
      <c r="F23" s="43"/>
      <c r="G23" s="30" t="str">
        <f t="shared" si="1"/>
        <v>&gt;= 2</v>
      </c>
      <c r="H23" s="41" t="s">
        <v>413</v>
      </c>
      <c r="I23" s="41"/>
      <c r="J23" s="48" t="s">
        <v>395</v>
      </c>
      <c r="K23" s="29" t="s">
        <v>396</v>
      </c>
      <c r="L23" s="29"/>
      <c r="M23" s="29"/>
    </row>
    <row r="24" spans="1:13" ht="15" customHeight="1">
      <c r="A24" s="42"/>
      <c r="B24" s="25"/>
      <c r="C24" s="25"/>
      <c r="D24" s="43"/>
      <c r="E24" s="40" t="str">
        <f t="shared" si="0"/>
        <v>办公设备配置情况（数量）</v>
      </c>
      <c r="F24" s="43"/>
      <c r="G24" s="30" t="str">
        <f t="shared" si="1"/>
        <v>= 139</v>
      </c>
      <c r="H24" s="41" t="s">
        <v>414</v>
      </c>
      <c r="I24" s="41"/>
      <c r="J24" s="48" t="s">
        <v>395</v>
      </c>
      <c r="K24" s="29" t="s">
        <v>415</v>
      </c>
      <c r="L24" s="29"/>
      <c r="M24" s="29"/>
    </row>
    <row r="25" spans="1:13" ht="15" customHeight="1">
      <c r="A25" s="42"/>
      <c r="B25" s="25"/>
      <c r="C25" s="25"/>
      <c r="D25" s="43"/>
      <c r="E25" s="40" t="str">
        <f t="shared" si="0"/>
        <v>政府采购率（%）</v>
      </c>
      <c r="F25" s="44"/>
      <c r="G25" s="30" t="str">
        <f t="shared" si="1"/>
        <v>= 100</v>
      </c>
      <c r="H25" s="41" t="s">
        <v>416</v>
      </c>
      <c r="I25" s="41"/>
      <c r="J25" s="48" t="s">
        <v>395</v>
      </c>
      <c r="K25" s="29" t="s">
        <v>417</v>
      </c>
      <c r="L25" s="29"/>
      <c r="M25" s="29"/>
    </row>
    <row r="26" spans="1:13" ht="15" customHeight="1">
      <c r="A26" s="42"/>
      <c r="B26" s="25"/>
      <c r="C26" s="25"/>
      <c r="D26" s="43"/>
      <c r="E26" s="40" t="str">
        <f t="shared" si="0"/>
        <v>党风廉政建设宣传覆盖面（%）</v>
      </c>
      <c r="F26" s="39" t="s">
        <v>418</v>
      </c>
      <c r="G26" s="30" t="str">
        <f t="shared" si="1"/>
        <v>= 100</v>
      </c>
      <c r="H26" s="41" t="s">
        <v>419</v>
      </c>
      <c r="I26" s="41"/>
      <c r="J26" s="48" t="s">
        <v>395</v>
      </c>
      <c r="K26" s="29" t="s">
        <v>417</v>
      </c>
      <c r="L26" s="29"/>
      <c r="M26" s="29"/>
    </row>
    <row r="27" spans="1:13" ht="15" customHeight="1">
      <c r="A27" s="42"/>
      <c r="B27" s="25"/>
      <c r="C27" s="25"/>
      <c r="D27" s="43"/>
      <c r="E27" s="40" t="str">
        <f t="shared" si="0"/>
        <v>专项督查及专项治理完成率（%）</v>
      </c>
      <c r="F27" s="43"/>
      <c r="G27" s="30" t="str">
        <f t="shared" si="1"/>
        <v>&gt;= 90</v>
      </c>
      <c r="H27" s="41" t="s">
        <v>420</v>
      </c>
      <c r="I27" s="41"/>
      <c r="J27" s="48" t="s">
        <v>395</v>
      </c>
      <c r="K27" s="29" t="s">
        <v>421</v>
      </c>
      <c r="L27" s="29"/>
      <c r="M27" s="29"/>
    </row>
    <row r="28" spans="1:13" ht="15" customHeight="1">
      <c r="A28" s="42"/>
      <c r="B28" s="25"/>
      <c r="C28" s="25"/>
      <c r="D28" s="43"/>
      <c r="E28" s="40" t="str">
        <f t="shared" si="0"/>
        <v>"改进作风、服务群众"工作民意调查完成率(%)</v>
      </c>
      <c r="F28" s="43"/>
      <c r="G28" s="30" t="str">
        <f t="shared" si="1"/>
        <v>= 100</v>
      </c>
      <c r="H28" s="41" t="s">
        <v>422</v>
      </c>
      <c r="I28" s="41"/>
      <c r="J28" s="48" t="s">
        <v>395</v>
      </c>
      <c r="K28" s="29" t="s">
        <v>417</v>
      </c>
      <c r="L28" s="29"/>
      <c r="M28" s="29"/>
    </row>
    <row r="29" spans="1:13" ht="15" customHeight="1">
      <c r="A29" s="42"/>
      <c r="B29" s="25"/>
      <c r="C29" s="25"/>
      <c r="D29" s="43"/>
      <c r="E29" s="40" t="str">
        <f t="shared" si="0"/>
        <v>初核及谈话函询率（%）</v>
      </c>
      <c r="F29" s="43"/>
      <c r="G29" s="30" t="str">
        <f t="shared" si="1"/>
        <v>&gt;= 90</v>
      </c>
      <c r="H29" s="41" t="s">
        <v>423</v>
      </c>
      <c r="I29" s="41"/>
      <c r="J29" s="48" t="s">
        <v>395</v>
      </c>
      <c r="K29" s="29" t="s">
        <v>421</v>
      </c>
      <c r="L29" s="29"/>
      <c r="M29" s="29"/>
    </row>
    <row r="30" spans="1:13" ht="15" customHeight="1">
      <c r="A30" s="42"/>
      <c r="B30" s="25"/>
      <c r="C30" s="25"/>
      <c r="D30" s="43"/>
      <c r="E30" s="40" t="str">
        <f t="shared" si="0"/>
        <v>问题线索处置率（%）</v>
      </c>
      <c r="F30" s="43"/>
      <c r="G30" s="30" t="str">
        <f t="shared" si="1"/>
        <v>= 100</v>
      </c>
      <c r="H30" s="41" t="s">
        <v>424</v>
      </c>
      <c r="I30" s="41"/>
      <c r="J30" s="48" t="s">
        <v>395</v>
      </c>
      <c r="K30" s="29" t="s">
        <v>417</v>
      </c>
      <c r="L30" s="29"/>
      <c r="M30" s="29"/>
    </row>
    <row r="31" spans="1:13" ht="15" customHeight="1">
      <c r="A31" s="42"/>
      <c r="B31" s="25"/>
      <c r="C31" s="25"/>
      <c r="D31" s="43"/>
      <c r="E31" s="40" t="str">
        <f t="shared" si="0"/>
        <v>查处群众身边违纪案件率（%）</v>
      </c>
      <c r="F31" s="43"/>
      <c r="G31" s="30" t="str">
        <f t="shared" si="1"/>
        <v>&gt;= 80</v>
      </c>
      <c r="H31" s="41" t="s">
        <v>425</v>
      </c>
      <c r="I31" s="41"/>
      <c r="J31" s="48" t="s">
        <v>395</v>
      </c>
      <c r="K31" s="29" t="s">
        <v>426</v>
      </c>
      <c r="L31" s="29"/>
      <c r="M31" s="29"/>
    </row>
    <row r="32" spans="1:13" ht="15" customHeight="1">
      <c r="A32" s="42"/>
      <c r="B32" s="25"/>
      <c r="C32" s="25"/>
      <c r="D32" s="43"/>
      <c r="E32" s="40" t="str">
        <f t="shared" si="0"/>
        <v>被巡察单位（部门）完成率（%）</v>
      </c>
      <c r="F32" s="43"/>
      <c r="G32" s="30" t="str">
        <f t="shared" si="1"/>
        <v>= 100</v>
      </c>
      <c r="H32" s="41" t="s">
        <v>427</v>
      </c>
      <c r="I32" s="41"/>
      <c r="J32" s="48" t="s">
        <v>395</v>
      </c>
      <c r="K32" s="29" t="s">
        <v>417</v>
      </c>
      <c r="L32" s="29"/>
      <c r="M32" s="29"/>
    </row>
    <row r="33" spans="1:13" ht="15" customHeight="1">
      <c r="A33" s="42"/>
      <c r="B33" s="25"/>
      <c r="C33" s="25"/>
      <c r="D33" s="43"/>
      <c r="E33" s="40" t="str">
        <f t="shared" si="0"/>
        <v>巡察事项办结率（%）</v>
      </c>
      <c r="F33" s="43"/>
      <c r="G33" s="30" t="str">
        <f t="shared" si="1"/>
        <v>&gt;= 90</v>
      </c>
      <c r="H33" s="41" t="s">
        <v>428</v>
      </c>
      <c r="I33" s="41"/>
      <c r="J33" s="48" t="s">
        <v>395</v>
      </c>
      <c r="K33" s="29" t="s">
        <v>421</v>
      </c>
      <c r="L33" s="29"/>
      <c r="M33" s="29"/>
    </row>
    <row r="34" spans="1:13" ht="15" customHeight="1">
      <c r="A34" s="42"/>
      <c r="B34" s="25"/>
      <c r="C34" s="25"/>
      <c r="D34" s="43"/>
      <c r="E34" s="40" t="str">
        <f t="shared" si="0"/>
        <v>培训合格率（%）</v>
      </c>
      <c r="F34" s="43"/>
      <c r="G34" s="30" t="str">
        <f t="shared" si="1"/>
        <v>= 100</v>
      </c>
      <c r="H34" s="41" t="s">
        <v>429</v>
      </c>
      <c r="I34" s="41"/>
      <c r="J34" s="48" t="s">
        <v>395</v>
      </c>
      <c r="K34" s="29" t="s">
        <v>417</v>
      </c>
      <c r="L34" s="29"/>
      <c r="M34" s="29"/>
    </row>
    <row r="35" spans="1:13" ht="15" customHeight="1">
      <c r="A35" s="42"/>
      <c r="B35" s="25"/>
      <c r="C35" s="25"/>
      <c r="D35" s="43"/>
      <c r="E35" s="40" t="str">
        <f t="shared" si="0"/>
        <v>设备完好达标率（%）</v>
      </c>
      <c r="F35" s="44"/>
      <c r="G35" s="30" t="str">
        <f t="shared" si="1"/>
        <v>= 100</v>
      </c>
      <c r="H35" s="41" t="s">
        <v>430</v>
      </c>
      <c r="I35" s="41"/>
      <c r="J35" s="48" t="s">
        <v>395</v>
      </c>
      <c r="K35" s="29" t="s">
        <v>417</v>
      </c>
      <c r="L35" s="29"/>
      <c r="M35" s="29"/>
    </row>
    <row r="36" spans="1:13" ht="15" customHeight="1">
      <c r="A36" s="42"/>
      <c r="B36" s="25"/>
      <c r="C36" s="25"/>
      <c r="D36" s="43"/>
      <c r="E36" s="40" t="str">
        <f t="shared" si="0"/>
        <v>完成时间</v>
      </c>
      <c r="F36" s="45" t="s">
        <v>431</v>
      </c>
      <c r="G36" s="30" t="str">
        <f t="shared" si="1"/>
        <v>2021年12月31日</v>
      </c>
      <c r="H36" s="41" t="s">
        <v>432</v>
      </c>
      <c r="I36" s="41"/>
      <c r="J36" s="48" t="s">
        <v>395</v>
      </c>
      <c r="K36" s="29" t="s">
        <v>433</v>
      </c>
      <c r="L36" s="29"/>
      <c r="M36" s="29"/>
    </row>
    <row r="37" spans="1:13" ht="15" customHeight="1">
      <c r="A37" s="42"/>
      <c r="B37" s="25"/>
      <c r="C37" s="25"/>
      <c r="D37" s="43"/>
      <c r="E37" s="40" t="str">
        <f t="shared" si="0"/>
        <v>每轮巡察费用控制额（万元）</v>
      </c>
      <c r="F37" s="39" t="s">
        <v>434</v>
      </c>
      <c r="G37" s="30" t="str">
        <f t="shared" si="1"/>
        <v>&lt;= 30</v>
      </c>
      <c r="H37" s="41" t="s">
        <v>435</v>
      </c>
      <c r="I37" s="41"/>
      <c r="J37" s="48" t="s">
        <v>395</v>
      </c>
      <c r="K37" s="29" t="s">
        <v>436</v>
      </c>
      <c r="L37" s="29"/>
      <c r="M37" s="29"/>
    </row>
    <row r="38" spans="1:13" ht="15" customHeight="1">
      <c r="A38" s="42"/>
      <c r="B38" s="25"/>
      <c r="C38" s="25"/>
      <c r="D38" s="43"/>
      <c r="E38" s="40" t="str">
        <f t="shared" si="0"/>
        <v>成本节约率（%）</v>
      </c>
      <c r="F38" s="43"/>
      <c r="G38" s="30" t="str">
        <f t="shared" si="1"/>
        <v>&gt;= 5</v>
      </c>
      <c r="H38" s="41" t="s">
        <v>437</v>
      </c>
      <c r="I38" s="41"/>
      <c r="J38" s="48" t="s">
        <v>395</v>
      </c>
      <c r="K38" s="29" t="s">
        <v>438</v>
      </c>
      <c r="L38" s="29"/>
      <c r="M38" s="29"/>
    </row>
    <row r="39" spans="1:13" ht="15" customHeight="1">
      <c r="A39" s="42"/>
      <c r="B39" s="25"/>
      <c r="C39" s="25"/>
      <c r="D39" s="43"/>
      <c r="E39" s="40" t="str">
        <f t="shared" si="0"/>
        <v>一批办公设备采购价格控制额（元）</v>
      </c>
      <c r="F39" s="43"/>
      <c r="G39" s="30" t="str">
        <f t="shared" si="1"/>
        <v>&lt;= 419400</v>
      </c>
      <c r="H39" s="41" t="s">
        <v>439</v>
      </c>
      <c r="I39" s="41"/>
      <c r="J39" s="48" t="s">
        <v>395</v>
      </c>
      <c r="K39" s="29" t="s">
        <v>440</v>
      </c>
      <c r="L39" s="29"/>
      <c r="M39" s="29"/>
    </row>
    <row r="40" spans="1:13" ht="15" customHeight="1">
      <c r="A40" s="42"/>
      <c r="B40" s="25"/>
      <c r="C40" s="25"/>
      <c r="D40" s="43"/>
      <c r="E40" s="40" t="str">
        <f t="shared" si="0"/>
        <v>人均培训成本（元）</v>
      </c>
      <c r="F40" s="43"/>
      <c r="G40" s="30" t="str">
        <f t="shared" si="1"/>
        <v>&lt;= 300</v>
      </c>
      <c r="H40" s="41" t="s">
        <v>441</v>
      </c>
      <c r="I40" s="41"/>
      <c r="J40" s="48" t="s">
        <v>395</v>
      </c>
      <c r="K40" s="29" t="s">
        <v>442</v>
      </c>
      <c r="L40" s="29"/>
      <c r="M40" s="29"/>
    </row>
    <row r="41" spans="1:13" ht="15" customHeight="1">
      <c r="A41" s="42"/>
      <c r="B41" s="25"/>
      <c r="C41" s="25"/>
      <c r="D41" s="44"/>
      <c r="E41" s="40" t="str">
        <f t="shared" si="0"/>
        <v>纪检专网及网络信息维护服务费（元）</v>
      </c>
      <c r="F41" s="44"/>
      <c r="G41" s="30" t="str">
        <f t="shared" si="1"/>
        <v>= 152800</v>
      </c>
      <c r="H41" s="41" t="s">
        <v>443</v>
      </c>
      <c r="I41" s="41"/>
      <c r="J41" s="48" t="s">
        <v>395</v>
      </c>
      <c r="K41" s="29" t="s">
        <v>444</v>
      </c>
      <c r="L41" s="29"/>
      <c r="M41" s="29"/>
    </row>
    <row r="42" spans="1:13" ht="15" customHeight="1">
      <c r="A42" s="42"/>
      <c r="B42" s="25"/>
      <c r="C42" s="25"/>
      <c r="D42" s="39" t="s">
        <v>445</v>
      </c>
      <c r="E42" s="40">
        <f t="shared" si="0"/>
      </c>
      <c r="F42" s="45" t="s">
        <v>446</v>
      </c>
      <c r="G42" s="30">
        <f t="shared" si="1"/>
      </c>
      <c r="H42" s="41" t="s">
        <v>81</v>
      </c>
      <c r="I42" s="41"/>
      <c r="J42" s="48" t="s">
        <v>395</v>
      </c>
      <c r="K42" s="29" t="s">
        <v>81</v>
      </c>
      <c r="L42" s="29"/>
      <c r="M42" s="29"/>
    </row>
    <row r="43" spans="1:13" ht="15" customHeight="1">
      <c r="A43" s="42"/>
      <c r="B43" s="25"/>
      <c r="C43" s="25"/>
      <c r="D43" s="43"/>
      <c r="E43" s="40" t="str">
        <f t="shared" si="0"/>
        <v>立案审查震慑效应</v>
      </c>
      <c r="F43" s="39" t="s">
        <v>447</v>
      </c>
      <c r="G43" s="30" t="str">
        <f t="shared" si="1"/>
        <v>更加突显</v>
      </c>
      <c r="H43" s="41" t="s">
        <v>448</v>
      </c>
      <c r="I43" s="41"/>
      <c r="J43" s="48" t="s">
        <v>395</v>
      </c>
      <c r="K43" s="29" t="s">
        <v>449</v>
      </c>
      <c r="L43" s="29"/>
      <c r="M43" s="29"/>
    </row>
    <row r="44" spans="1:13" ht="15" customHeight="1">
      <c r="A44" s="42"/>
      <c r="B44" s="25"/>
      <c r="C44" s="25"/>
      <c r="D44" s="43"/>
      <c r="E44" s="40" t="str">
        <f t="shared" si="0"/>
        <v>通过惩贪治腐</v>
      </c>
      <c r="F44" s="43"/>
      <c r="G44" s="30" t="str">
        <f t="shared" si="1"/>
        <v>保持社会和谐稳定</v>
      </c>
      <c r="H44" s="41" t="s">
        <v>450</v>
      </c>
      <c r="I44" s="41"/>
      <c r="J44" s="48" t="s">
        <v>395</v>
      </c>
      <c r="K44" s="29" t="s">
        <v>451</v>
      </c>
      <c r="L44" s="29"/>
      <c r="M44" s="29"/>
    </row>
    <row r="45" spans="1:13" ht="15" customHeight="1">
      <c r="A45" s="42"/>
      <c r="B45" s="25"/>
      <c r="C45" s="25"/>
      <c r="D45" s="43"/>
      <c r="E45" s="40" t="str">
        <f t="shared" si="0"/>
        <v>巡察成效可持续影响</v>
      </c>
      <c r="F45" s="43"/>
      <c r="G45" s="30" t="str">
        <f t="shared" si="1"/>
        <v>巡察工作形成可持续影响</v>
      </c>
      <c r="H45" s="41" t="s">
        <v>452</v>
      </c>
      <c r="I45" s="41"/>
      <c r="J45" s="48" t="s">
        <v>395</v>
      </c>
      <c r="K45" s="29" t="s">
        <v>453</v>
      </c>
      <c r="L45" s="29"/>
      <c r="M45" s="29"/>
    </row>
    <row r="46" spans="1:13" ht="15" customHeight="1">
      <c r="A46" s="42"/>
      <c r="B46" s="25"/>
      <c r="C46" s="25"/>
      <c r="D46" s="43"/>
      <c r="E46" s="40" t="str">
        <f t="shared" si="0"/>
        <v>巡察成果运用</v>
      </c>
      <c r="F46" s="44"/>
      <c r="G46" s="30" t="str">
        <f t="shared" si="1"/>
        <v>保证巡察成果有效运用</v>
      </c>
      <c r="H46" s="41" t="s">
        <v>454</v>
      </c>
      <c r="I46" s="41"/>
      <c r="J46" s="48" t="s">
        <v>395</v>
      </c>
      <c r="K46" s="29" t="s">
        <v>455</v>
      </c>
      <c r="L46" s="29"/>
      <c r="M46" s="29"/>
    </row>
    <row r="47" spans="1:13" ht="15" customHeight="1">
      <c r="A47" s="42"/>
      <c r="B47" s="25"/>
      <c r="C47" s="25"/>
      <c r="D47" s="43"/>
      <c r="E47" s="40" t="str">
        <f t="shared" si="0"/>
        <v>巡察工作</v>
      </c>
      <c r="F47" s="45" t="s">
        <v>456</v>
      </c>
      <c r="G47" s="30" t="str">
        <f t="shared" si="1"/>
        <v>长期</v>
      </c>
      <c r="H47" s="41" t="s">
        <v>457</v>
      </c>
      <c r="I47" s="41"/>
      <c r="J47" s="48" t="s">
        <v>395</v>
      </c>
      <c r="K47" s="29" t="s">
        <v>458</v>
      </c>
      <c r="L47" s="29"/>
      <c r="M47" s="29"/>
    </row>
    <row r="48" spans="1:13" ht="15" customHeight="1">
      <c r="A48" s="42"/>
      <c r="B48" s="25"/>
      <c r="C48" s="25"/>
      <c r="D48" s="44"/>
      <c r="E48" s="40">
        <f t="shared" si="0"/>
      </c>
      <c r="F48" s="45" t="s">
        <v>459</v>
      </c>
      <c r="G48" s="30">
        <f t="shared" si="1"/>
      </c>
      <c r="H48" s="41" t="s">
        <v>81</v>
      </c>
      <c r="I48" s="41"/>
      <c r="J48" s="48" t="s">
        <v>395</v>
      </c>
      <c r="K48" s="29" t="s">
        <v>81</v>
      </c>
      <c r="L48" s="29"/>
      <c r="M48" s="29"/>
    </row>
    <row r="49" spans="1:13" ht="15" customHeight="1">
      <c r="A49" s="36"/>
      <c r="B49" s="25"/>
      <c r="C49" s="25"/>
      <c r="D49" s="45" t="s">
        <v>460</v>
      </c>
      <c r="E49" s="40" t="str">
        <f t="shared" si="0"/>
        <v>群众对巡察、党风廉政建设及反腐败等工作满意度（%）</v>
      </c>
      <c r="F49" s="45" t="s">
        <v>460</v>
      </c>
      <c r="G49" s="30" t="str">
        <f t="shared" si="1"/>
        <v>&gt;= 90</v>
      </c>
      <c r="H49" s="41" t="s">
        <v>461</v>
      </c>
      <c r="I49" s="41"/>
      <c r="J49" s="48" t="s">
        <v>395</v>
      </c>
      <c r="K49" s="29" t="s">
        <v>421</v>
      </c>
      <c r="L49" s="29"/>
      <c r="M49" s="29"/>
    </row>
  </sheetData>
  <sheetProtection/>
  <mergeCells count="104">
    <mergeCell ref="A1:M1"/>
    <mergeCell ref="A2:M2"/>
    <mergeCell ref="A3:D3"/>
    <mergeCell ref="F3:M3"/>
    <mergeCell ref="D4:H4"/>
    <mergeCell ref="J4:M4"/>
    <mergeCell ref="D5:H5"/>
    <mergeCell ref="J5:M5"/>
    <mergeCell ref="D6:H6"/>
    <mergeCell ref="J6:M6"/>
    <mergeCell ref="D7:H7"/>
    <mergeCell ref="J7:M7"/>
    <mergeCell ref="D8:H8"/>
    <mergeCell ref="J8:M8"/>
    <mergeCell ref="D9:H9"/>
    <mergeCell ref="J9:M9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39:J39"/>
    <mergeCell ref="K39:M39"/>
    <mergeCell ref="H40:J40"/>
    <mergeCell ref="K40:M40"/>
    <mergeCell ref="H41:J41"/>
    <mergeCell ref="K41:M41"/>
    <mergeCell ref="H42:J42"/>
    <mergeCell ref="K42:M42"/>
    <mergeCell ref="H43:J43"/>
    <mergeCell ref="K43:M43"/>
    <mergeCell ref="H44:J44"/>
    <mergeCell ref="K44:M44"/>
    <mergeCell ref="H45:J45"/>
    <mergeCell ref="K45:M45"/>
    <mergeCell ref="H46:J46"/>
    <mergeCell ref="K46:M46"/>
    <mergeCell ref="H47:J47"/>
    <mergeCell ref="K47:M47"/>
    <mergeCell ref="H48:J48"/>
    <mergeCell ref="K48:M48"/>
    <mergeCell ref="H49:J49"/>
    <mergeCell ref="K49:M49"/>
    <mergeCell ref="A5:A9"/>
    <mergeCell ref="A10:A11"/>
    <mergeCell ref="A13:A49"/>
    <mergeCell ref="B10:B11"/>
    <mergeCell ref="C10:C11"/>
    <mergeCell ref="D13:D41"/>
    <mergeCell ref="D42:D48"/>
    <mergeCell ref="F13:F25"/>
    <mergeCell ref="F26:F35"/>
    <mergeCell ref="F37:F41"/>
    <mergeCell ref="F43:F46"/>
    <mergeCell ref="D10:J11"/>
  </mergeCells>
  <printOptions horizontalCentered="1"/>
  <pageMargins left="0.5909722447395325" right="0.5909722447395325" top="0.7875000238418579" bottom="0.5909722447395325" header="0.2993055582046509" footer="0.39375001192092896"/>
  <pageSetup errors="blank" fitToHeight="100" fitToWidth="1" horizontalDpi="600" verticalDpi="600" orientation="landscape" paperSize="9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462</v>
      </c>
    </row>
    <row r="2" spans="1:12" ht="27.75" customHeight="1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13" t="s">
        <v>5</v>
      </c>
    </row>
    <row r="4" spans="1:12" s="1" customFormat="1" ht="17.25" customHeight="1">
      <c r="A4" s="6" t="s">
        <v>464</v>
      </c>
      <c r="B4" s="7" t="s">
        <v>465</v>
      </c>
      <c r="C4" s="7"/>
      <c r="D4" s="7"/>
      <c r="E4" s="7" t="s">
        <v>466</v>
      </c>
      <c r="F4" s="7" t="s">
        <v>467</v>
      </c>
      <c r="G4" s="7" t="s">
        <v>391</v>
      </c>
      <c r="H4" s="7" t="s">
        <v>391</v>
      </c>
      <c r="I4" s="7" t="s">
        <v>391</v>
      </c>
      <c r="J4" s="7" t="s">
        <v>391</v>
      </c>
      <c r="K4" s="7" t="s">
        <v>391</v>
      </c>
      <c r="L4" s="7" t="s">
        <v>391</v>
      </c>
    </row>
    <row r="5" spans="1:12" s="1" customFormat="1" ht="17.25" customHeight="1">
      <c r="A5" s="8"/>
      <c r="B5" s="6" t="s">
        <v>468</v>
      </c>
      <c r="C5" s="7" t="s">
        <v>469</v>
      </c>
      <c r="D5" s="7" t="s">
        <v>385</v>
      </c>
      <c r="E5" s="7"/>
      <c r="F5" s="7"/>
      <c r="G5" s="7" t="s">
        <v>470</v>
      </c>
      <c r="H5" s="7" t="s">
        <v>470</v>
      </c>
      <c r="I5" s="14" t="s">
        <v>445</v>
      </c>
      <c r="J5" s="14" t="s">
        <v>445</v>
      </c>
      <c r="K5" s="14" t="s">
        <v>460</v>
      </c>
      <c r="L5" s="14" t="s">
        <v>460</v>
      </c>
    </row>
    <row r="6" spans="1:12" s="1" customFormat="1" ht="17.25" customHeight="1">
      <c r="A6" s="9"/>
      <c r="B6" s="9"/>
      <c r="C6" s="6" t="s">
        <v>81</v>
      </c>
      <c r="D6" s="6"/>
      <c r="E6" s="6" t="s">
        <v>81</v>
      </c>
      <c r="F6" s="6" t="s">
        <v>81</v>
      </c>
      <c r="G6" s="6" t="s">
        <v>389</v>
      </c>
      <c r="H6" s="10" t="s">
        <v>390</v>
      </c>
      <c r="I6" s="10" t="s">
        <v>389</v>
      </c>
      <c r="J6" s="10" t="s">
        <v>390</v>
      </c>
      <c r="K6" s="10" t="s">
        <v>389</v>
      </c>
      <c r="L6" s="10" t="s">
        <v>390</v>
      </c>
    </row>
    <row r="7" spans="1:12" ht="18.75" customHeight="1">
      <c r="A7" s="11" t="s">
        <v>57</v>
      </c>
      <c r="B7" s="12">
        <v>374</v>
      </c>
      <c r="C7" s="12">
        <v>374</v>
      </c>
      <c r="D7" s="12">
        <f aca="true" t="shared" si="0" ref="D7:D30">B7-C7</f>
        <v>0</v>
      </c>
      <c r="E7" s="11"/>
      <c r="F7" s="11" t="s">
        <v>81</v>
      </c>
      <c r="G7" s="11" t="s">
        <v>81</v>
      </c>
      <c r="H7" s="11" t="s">
        <v>81</v>
      </c>
      <c r="I7" s="11" t="s">
        <v>81</v>
      </c>
      <c r="J7" s="11" t="s">
        <v>81</v>
      </c>
      <c r="K7" s="15" t="s">
        <v>81</v>
      </c>
      <c r="L7" s="15" t="s">
        <v>81</v>
      </c>
    </row>
    <row r="8" spans="1:12" ht="18.75" customHeight="1">
      <c r="A8" s="11" t="s">
        <v>0</v>
      </c>
      <c r="B8" s="12">
        <v>374</v>
      </c>
      <c r="C8" s="12">
        <v>374</v>
      </c>
      <c r="D8" s="12">
        <f t="shared" si="0"/>
        <v>0</v>
      </c>
      <c r="E8" s="11"/>
      <c r="F8" s="11" t="s">
        <v>81</v>
      </c>
      <c r="G8" s="11" t="s">
        <v>81</v>
      </c>
      <c r="H8" s="11" t="s">
        <v>81</v>
      </c>
      <c r="I8" s="11" t="s">
        <v>81</v>
      </c>
      <c r="J8" s="11" t="s">
        <v>81</v>
      </c>
      <c r="K8" s="15" t="s">
        <v>81</v>
      </c>
      <c r="L8" s="15" t="s">
        <v>81</v>
      </c>
    </row>
    <row r="9" spans="1:12" ht="18.75" customHeight="1">
      <c r="A9" s="11" t="s">
        <v>83</v>
      </c>
      <c r="B9" s="12">
        <v>374</v>
      </c>
      <c r="C9" s="12">
        <v>374</v>
      </c>
      <c r="D9" s="12">
        <f t="shared" si="0"/>
        <v>0</v>
      </c>
      <c r="E9" s="11"/>
      <c r="F9" s="11" t="s">
        <v>81</v>
      </c>
      <c r="G9" s="11" t="s">
        <v>81</v>
      </c>
      <c r="H9" s="11" t="s">
        <v>81</v>
      </c>
      <c r="I9" s="11" t="s">
        <v>81</v>
      </c>
      <c r="J9" s="11" t="s">
        <v>81</v>
      </c>
      <c r="K9" s="15" t="s">
        <v>81</v>
      </c>
      <c r="L9" s="15" t="s">
        <v>81</v>
      </c>
    </row>
    <row r="10" spans="1:12" ht="18.75" customHeight="1">
      <c r="A10" s="11" t="s">
        <v>471</v>
      </c>
      <c r="B10" s="12">
        <v>302</v>
      </c>
      <c r="C10" s="12">
        <v>302</v>
      </c>
      <c r="D10" s="12">
        <f t="shared" si="0"/>
        <v>0</v>
      </c>
      <c r="E10" s="11"/>
      <c r="F10" s="11" t="s">
        <v>472</v>
      </c>
      <c r="G10" s="11" t="s">
        <v>473</v>
      </c>
      <c r="H10" s="11" t="s">
        <v>404</v>
      </c>
      <c r="I10" s="11" t="s">
        <v>474</v>
      </c>
      <c r="J10" s="11" t="s">
        <v>475</v>
      </c>
      <c r="K10" s="15" t="s">
        <v>476</v>
      </c>
      <c r="L10" s="15" t="s">
        <v>477</v>
      </c>
    </row>
    <row r="11" spans="1:12" ht="18.75" customHeight="1">
      <c r="A11" s="11" t="s">
        <v>478</v>
      </c>
      <c r="B11" s="12">
        <v>0</v>
      </c>
      <c r="C11" s="12">
        <v>0</v>
      </c>
      <c r="D11" s="12">
        <f t="shared" si="0"/>
        <v>0</v>
      </c>
      <c r="E11" s="11"/>
      <c r="F11" s="11" t="s">
        <v>81</v>
      </c>
      <c r="G11" s="11" t="s">
        <v>405</v>
      </c>
      <c r="H11" s="11" t="s">
        <v>406</v>
      </c>
      <c r="I11" s="11" t="s">
        <v>479</v>
      </c>
      <c r="J11" s="11" t="s">
        <v>480</v>
      </c>
      <c r="K11" s="15" t="s">
        <v>81</v>
      </c>
      <c r="L11" s="15" t="s">
        <v>81</v>
      </c>
    </row>
    <row r="12" spans="1:12" ht="18.75" customHeight="1">
      <c r="A12" s="11" t="s">
        <v>478</v>
      </c>
      <c r="B12" s="12">
        <v>0</v>
      </c>
      <c r="C12" s="12">
        <v>0</v>
      </c>
      <c r="D12" s="12">
        <f t="shared" si="0"/>
        <v>0</v>
      </c>
      <c r="E12" s="11"/>
      <c r="F12" s="11" t="s">
        <v>81</v>
      </c>
      <c r="G12" s="11" t="s">
        <v>407</v>
      </c>
      <c r="H12" s="11" t="s">
        <v>408</v>
      </c>
      <c r="I12" s="11" t="s">
        <v>481</v>
      </c>
      <c r="J12" s="11" t="s">
        <v>482</v>
      </c>
      <c r="K12" s="15" t="s">
        <v>81</v>
      </c>
      <c r="L12" s="15" t="s">
        <v>81</v>
      </c>
    </row>
    <row r="13" spans="1:12" ht="18.75" customHeight="1">
      <c r="A13" s="11" t="s">
        <v>478</v>
      </c>
      <c r="B13" s="12">
        <v>0</v>
      </c>
      <c r="C13" s="12">
        <v>0</v>
      </c>
      <c r="D13" s="12">
        <f t="shared" si="0"/>
        <v>0</v>
      </c>
      <c r="E13" s="11"/>
      <c r="F13" s="11" t="s">
        <v>81</v>
      </c>
      <c r="G13" s="11" t="s">
        <v>483</v>
      </c>
      <c r="H13" s="11" t="s">
        <v>484</v>
      </c>
      <c r="I13" s="11" t="s">
        <v>81</v>
      </c>
      <c r="J13" s="11" t="s">
        <v>81</v>
      </c>
      <c r="K13" s="15" t="s">
        <v>81</v>
      </c>
      <c r="L13" s="15" t="s">
        <v>81</v>
      </c>
    </row>
    <row r="14" spans="1:12" ht="18.75" customHeight="1">
      <c r="A14" s="11" t="s">
        <v>478</v>
      </c>
      <c r="B14" s="12">
        <v>0</v>
      </c>
      <c r="C14" s="12">
        <v>0</v>
      </c>
      <c r="D14" s="12">
        <f t="shared" si="0"/>
        <v>0</v>
      </c>
      <c r="E14" s="11"/>
      <c r="F14" s="11" t="s">
        <v>81</v>
      </c>
      <c r="G14" s="11" t="s">
        <v>423</v>
      </c>
      <c r="H14" s="11" t="s">
        <v>421</v>
      </c>
      <c r="I14" s="11" t="s">
        <v>81</v>
      </c>
      <c r="J14" s="11" t="s">
        <v>81</v>
      </c>
      <c r="K14" s="15" t="s">
        <v>81</v>
      </c>
      <c r="L14" s="15" t="s">
        <v>81</v>
      </c>
    </row>
    <row r="15" spans="1:12" ht="18.75" customHeight="1">
      <c r="A15" s="11" t="s">
        <v>478</v>
      </c>
      <c r="B15" s="12">
        <v>0</v>
      </c>
      <c r="C15" s="12">
        <v>0</v>
      </c>
      <c r="D15" s="12">
        <f t="shared" si="0"/>
        <v>0</v>
      </c>
      <c r="E15" s="11"/>
      <c r="F15" s="11" t="s">
        <v>81</v>
      </c>
      <c r="G15" s="11" t="s">
        <v>424</v>
      </c>
      <c r="H15" s="11" t="s">
        <v>417</v>
      </c>
      <c r="I15" s="11" t="s">
        <v>81</v>
      </c>
      <c r="J15" s="11" t="s">
        <v>81</v>
      </c>
      <c r="K15" s="15" t="s">
        <v>81</v>
      </c>
      <c r="L15" s="15" t="s">
        <v>81</v>
      </c>
    </row>
    <row r="16" spans="1:12" ht="18.75" customHeight="1">
      <c r="A16" s="11" t="s">
        <v>478</v>
      </c>
      <c r="B16" s="12">
        <v>0</v>
      </c>
      <c r="C16" s="12">
        <v>0</v>
      </c>
      <c r="D16" s="12">
        <f t="shared" si="0"/>
        <v>0</v>
      </c>
      <c r="E16" s="11"/>
      <c r="F16" s="11" t="s">
        <v>81</v>
      </c>
      <c r="G16" s="11" t="s">
        <v>425</v>
      </c>
      <c r="H16" s="11" t="s">
        <v>426</v>
      </c>
      <c r="I16" s="11" t="s">
        <v>81</v>
      </c>
      <c r="J16" s="11" t="s">
        <v>81</v>
      </c>
      <c r="K16" s="15" t="s">
        <v>81</v>
      </c>
      <c r="L16" s="15" t="s">
        <v>81</v>
      </c>
    </row>
    <row r="17" spans="1:12" ht="18.75" customHeight="1">
      <c r="A17" s="11" t="s">
        <v>478</v>
      </c>
      <c r="B17" s="12">
        <v>0</v>
      </c>
      <c r="C17" s="12">
        <v>0</v>
      </c>
      <c r="D17" s="12">
        <f t="shared" si="0"/>
        <v>0</v>
      </c>
      <c r="E17" s="11"/>
      <c r="F17" s="11" t="s">
        <v>81</v>
      </c>
      <c r="G17" s="11" t="s">
        <v>432</v>
      </c>
      <c r="H17" s="11" t="s">
        <v>433</v>
      </c>
      <c r="I17" s="11" t="s">
        <v>81</v>
      </c>
      <c r="J17" s="11" t="s">
        <v>81</v>
      </c>
      <c r="K17" s="15" t="s">
        <v>81</v>
      </c>
      <c r="L17" s="15" t="s">
        <v>81</v>
      </c>
    </row>
    <row r="18" spans="1:12" ht="18.75" customHeight="1">
      <c r="A18" s="11" t="s">
        <v>478</v>
      </c>
      <c r="B18" s="12">
        <v>0</v>
      </c>
      <c r="C18" s="12">
        <v>0</v>
      </c>
      <c r="D18" s="12">
        <f t="shared" si="0"/>
        <v>0</v>
      </c>
      <c r="E18" s="11"/>
      <c r="F18" s="11" t="s">
        <v>81</v>
      </c>
      <c r="G18" s="11" t="s">
        <v>485</v>
      </c>
      <c r="H18" s="11" t="s">
        <v>486</v>
      </c>
      <c r="I18" s="11" t="s">
        <v>81</v>
      </c>
      <c r="J18" s="11" t="s">
        <v>81</v>
      </c>
      <c r="K18" s="15" t="s">
        <v>81</v>
      </c>
      <c r="L18" s="15" t="s">
        <v>81</v>
      </c>
    </row>
    <row r="19" spans="1:12" ht="18.75" customHeight="1">
      <c r="A19" s="11" t="s">
        <v>487</v>
      </c>
      <c r="B19" s="12">
        <v>72</v>
      </c>
      <c r="C19" s="12">
        <v>72</v>
      </c>
      <c r="D19" s="12">
        <f t="shared" si="0"/>
        <v>0</v>
      </c>
      <c r="E19" s="11"/>
      <c r="F19" s="11" t="s">
        <v>488</v>
      </c>
      <c r="G19" s="11" t="s">
        <v>489</v>
      </c>
      <c r="H19" s="11" t="s">
        <v>400</v>
      </c>
      <c r="I19" s="11" t="s">
        <v>490</v>
      </c>
      <c r="J19" s="11" t="s">
        <v>491</v>
      </c>
      <c r="K19" s="15" t="s">
        <v>492</v>
      </c>
      <c r="L19" s="15" t="s">
        <v>421</v>
      </c>
    </row>
    <row r="20" spans="1:12" ht="18.75" customHeight="1">
      <c r="A20" s="11" t="s">
        <v>478</v>
      </c>
      <c r="B20" s="12">
        <v>0</v>
      </c>
      <c r="C20" s="12">
        <v>0</v>
      </c>
      <c r="D20" s="12">
        <f t="shared" si="0"/>
        <v>0</v>
      </c>
      <c r="E20" s="11"/>
      <c r="F20" s="11" t="s">
        <v>81</v>
      </c>
      <c r="G20" s="11" t="s">
        <v>493</v>
      </c>
      <c r="H20" s="11" t="s">
        <v>396</v>
      </c>
      <c r="I20" s="11" t="s">
        <v>494</v>
      </c>
      <c r="J20" s="11" t="s">
        <v>495</v>
      </c>
      <c r="K20" s="15" t="s">
        <v>81</v>
      </c>
      <c r="L20" s="15" t="s">
        <v>81</v>
      </c>
    </row>
    <row r="21" spans="1:12" ht="18.75" customHeight="1">
      <c r="A21" s="11" t="s">
        <v>478</v>
      </c>
      <c r="B21" s="12">
        <v>0</v>
      </c>
      <c r="C21" s="12">
        <v>0</v>
      </c>
      <c r="D21" s="12">
        <f t="shared" si="0"/>
        <v>0</v>
      </c>
      <c r="E21" s="11"/>
      <c r="F21" s="11" t="s">
        <v>81</v>
      </c>
      <c r="G21" s="11" t="s">
        <v>496</v>
      </c>
      <c r="H21" s="11" t="s">
        <v>497</v>
      </c>
      <c r="I21" s="11" t="s">
        <v>498</v>
      </c>
      <c r="J21" s="11" t="s">
        <v>458</v>
      </c>
      <c r="K21" s="15" t="s">
        <v>81</v>
      </c>
      <c r="L21" s="15" t="s">
        <v>81</v>
      </c>
    </row>
    <row r="22" spans="1:12" ht="18.75" customHeight="1">
      <c r="A22" s="11" t="s">
        <v>478</v>
      </c>
      <c r="B22" s="12">
        <v>0</v>
      </c>
      <c r="C22" s="12">
        <v>0</v>
      </c>
      <c r="D22" s="12">
        <f t="shared" si="0"/>
        <v>0</v>
      </c>
      <c r="E22" s="11"/>
      <c r="F22" s="11" t="s">
        <v>81</v>
      </c>
      <c r="G22" s="11" t="s">
        <v>499</v>
      </c>
      <c r="H22" s="11" t="s">
        <v>411</v>
      </c>
      <c r="I22" s="11" t="s">
        <v>452</v>
      </c>
      <c r="J22" s="11" t="s">
        <v>458</v>
      </c>
      <c r="K22" s="15" t="s">
        <v>81</v>
      </c>
      <c r="L22" s="15" t="s">
        <v>81</v>
      </c>
    </row>
    <row r="23" spans="1:12" ht="18.75" customHeight="1">
      <c r="A23" s="11" t="s">
        <v>478</v>
      </c>
      <c r="B23" s="12">
        <v>0</v>
      </c>
      <c r="C23" s="12">
        <v>0</v>
      </c>
      <c r="D23" s="12">
        <f t="shared" si="0"/>
        <v>0</v>
      </c>
      <c r="E23" s="11"/>
      <c r="F23" s="11" t="s">
        <v>81</v>
      </c>
      <c r="G23" s="11" t="s">
        <v>413</v>
      </c>
      <c r="H23" s="11" t="s">
        <v>396</v>
      </c>
      <c r="I23" s="11" t="s">
        <v>81</v>
      </c>
      <c r="J23" s="11" t="s">
        <v>81</v>
      </c>
      <c r="K23" s="15" t="s">
        <v>81</v>
      </c>
      <c r="L23" s="15" t="s">
        <v>81</v>
      </c>
    </row>
    <row r="24" spans="1:12" ht="18.75" customHeight="1">
      <c r="A24" s="11" t="s">
        <v>478</v>
      </c>
      <c r="B24" s="12">
        <v>0</v>
      </c>
      <c r="C24" s="12">
        <v>0</v>
      </c>
      <c r="D24" s="12">
        <f t="shared" si="0"/>
        <v>0</v>
      </c>
      <c r="E24" s="11"/>
      <c r="F24" s="11" t="s">
        <v>81</v>
      </c>
      <c r="G24" s="11" t="s">
        <v>500</v>
      </c>
      <c r="H24" s="11" t="s">
        <v>417</v>
      </c>
      <c r="I24" s="11" t="s">
        <v>81</v>
      </c>
      <c r="J24" s="11" t="s">
        <v>81</v>
      </c>
      <c r="K24" s="15" t="s">
        <v>81</v>
      </c>
      <c r="L24" s="15" t="s">
        <v>81</v>
      </c>
    </row>
    <row r="25" spans="1:12" ht="18.75" customHeight="1">
      <c r="A25" s="11" t="s">
        <v>478</v>
      </c>
      <c r="B25" s="12">
        <v>0</v>
      </c>
      <c r="C25" s="12">
        <v>0</v>
      </c>
      <c r="D25" s="12">
        <f t="shared" si="0"/>
        <v>0</v>
      </c>
      <c r="E25" s="11"/>
      <c r="F25" s="11" t="s">
        <v>81</v>
      </c>
      <c r="G25" s="11" t="s">
        <v>501</v>
      </c>
      <c r="H25" s="11" t="s">
        <v>421</v>
      </c>
      <c r="I25" s="11" t="s">
        <v>81</v>
      </c>
      <c r="J25" s="11" t="s">
        <v>81</v>
      </c>
      <c r="K25" s="15" t="s">
        <v>81</v>
      </c>
      <c r="L25" s="15" t="s">
        <v>81</v>
      </c>
    </row>
    <row r="26" spans="1:12" ht="18.75" customHeight="1">
      <c r="A26" s="11" t="s">
        <v>478</v>
      </c>
      <c r="B26" s="12">
        <v>0</v>
      </c>
      <c r="C26" s="12">
        <v>0</v>
      </c>
      <c r="D26" s="12">
        <f t="shared" si="0"/>
        <v>0</v>
      </c>
      <c r="E26" s="11"/>
      <c r="F26" s="11" t="s">
        <v>81</v>
      </c>
      <c r="G26" s="11" t="s">
        <v>502</v>
      </c>
      <c r="H26" s="11" t="s">
        <v>417</v>
      </c>
      <c r="I26" s="11" t="s">
        <v>81</v>
      </c>
      <c r="J26" s="11" t="s">
        <v>81</v>
      </c>
      <c r="K26" s="15" t="s">
        <v>81</v>
      </c>
      <c r="L26" s="15" t="s">
        <v>81</v>
      </c>
    </row>
    <row r="27" spans="1:12" ht="18.75" customHeight="1">
      <c r="A27" s="11" t="s">
        <v>478</v>
      </c>
      <c r="B27" s="12">
        <v>0</v>
      </c>
      <c r="C27" s="12">
        <v>0</v>
      </c>
      <c r="D27" s="12">
        <f t="shared" si="0"/>
        <v>0</v>
      </c>
      <c r="E27" s="11"/>
      <c r="F27" s="11" t="s">
        <v>81</v>
      </c>
      <c r="G27" s="11" t="s">
        <v>503</v>
      </c>
      <c r="H27" s="11" t="s">
        <v>504</v>
      </c>
      <c r="I27" s="11" t="s">
        <v>81</v>
      </c>
      <c r="J27" s="11" t="s">
        <v>81</v>
      </c>
      <c r="K27" s="15" t="s">
        <v>81</v>
      </c>
      <c r="L27" s="15" t="s">
        <v>81</v>
      </c>
    </row>
    <row r="28" spans="1:12" ht="18.75" customHeight="1">
      <c r="A28" s="11" t="s">
        <v>478</v>
      </c>
      <c r="B28" s="12">
        <v>0</v>
      </c>
      <c r="C28" s="12">
        <v>0</v>
      </c>
      <c r="D28" s="12">
        <f t="shared" si="0"/>
        <v>0</v>
      </c>
      <c r="E28" s="11"/>
      <c r="F28" s="11" t="s">
        <v>81</v>
      </c>
      <c r="G28" s="11" t="s">
        <v>432</v>
      </c>
      <c r="H28" s="11" t="s">
        <v>505</v>
      </c>
      <c r="I28" s="11" t="s">
        <v>81</v>
      </c>
      <c r="J28" s="11" t="s">
        <v>81</v>
      </c>
      <c r="K28" s="15" t="s">
        <v>81</v>
      </c>
      <c r="L28" s="15" t="s">
        <v>81</v>
      </c>
    </row>
    <row r="29" spans="1:12" ht="18.75" customHeight="1">
      <c r="A29" s="11" t="s">
        <v>478</v>
      </c>
      <c r="B29" s="12">
        <v>0</v>
      </c>
      <c r="C29" s="12">
        <v>0</v>
      </c>
      <c r="D29" s="12">
        <f t="shared" si="0"/>
        <v>0</v>
      </c>
      <c r="E29" s="11"/>
      <c r="F29" s="11" t="s">
        <v>81</v>
      </c>
      <c r="G29" s="11" t="s">
        <v>435</v>
      </c>
      <c r="H29" s="11" t="s">
        <v>436</v>
      </c>
      <c r="I29" s="11" t="s">
        <v>81</v>
      </c>
      <c r="J29" s="11" t="s">
        <v>81</v>
      </c>
      <c r="K29" s="15" t="s">
        <v>81</v>
      </c>
      <c r="L29" s="15" t="s">
        <v>81</v>
      </c>
    </row>
    <row r="30" spans="1:12" ht="18.75" customHeight="1">
      <c r="A30" s="11" t="s">
        <v>478</v>
      </c>
      <c r="B30" s="12">
        <v>0</v>
      </c>
      <c r="C30" s="12">
        <v>0</v>
      </c>
      <c r="D30" s="12">
        <f t="shared" si="0"/>
        <v>0</v>
      </c>
      <c r="E30" s="11"/>
      <c r="F30" s="11" t="s">
        <v>81</v>
      </c>
      <c r="G30" s="11" t="s">
        <v>506</v>
      </c>
      <c r="H30" s="11" t="s">
        <v>438</v>
      </c>
      <c r="I30" s="11" t="s">
        <v>81</v>
      </c>
      <c r="J30" s="11" t="s">
        <v>81</v>
      </c>
      <c r="K30" s="15" t="s">
        <v>81</v>
      </c>
      <c r="L30" s="15" t="s">
        <v>81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7"/>
      <c r="B1" s="147"/>
      <c r="C1" s="147"/>
      <c r="D1" s="56" t="s">
        <v>2</v>
      </c>
    </row>
    <row r="2" spans="1:4" ht="22.5" customHeight="1">
      <c r="A2" s="52" t="s">
        <v>3</v>
      </c>
      <c r="B2" s="52"/>
      <c r="C2" s="52"/>
      <c r="D2" s="52"/>
    </row>
    <row r="3" spans="1:4" ht="20.25" customHeight="1">
      <c r="A3" s="148" t="s">
        <v>4</v>
      </c>
      <c r="B3" s="149"/>
      <c r="C3" s="78"/>
      <c r="D3" s="56" t="s">
        <v>5</v>
      </c>
    </row>
    <row r="4" spans="1:4" ht="15" customHeight="1">
      <c r="A4" s="150" t="s">
        <v>6</v>
      </c>
      <c r="B4" s="151"/>
      <c r="C4" s="150" t="s">
        <v>7</v>
      </c>
      <c r="D4" s="151"/>
    </row>
    <row r="5" spans="1:4" ht="15" customHeight="1">
      <c r="A5" s="153" t="s">
        <v>8</v>
      </c>
      <c r="B5" s="155" t="s">
        <v>9</v>
      </c>
      <c r="C5" s="153" t="s">
        <v>8</v>
      </c>
      <c r="D5" s="156" t="s">
        <v>9</v>
      </c>
    </row>
    <row r="6" spans="1:4" ht="15" customHeight="1">
      <c r="A6" s="169" t="s">
        <v>10</v>
      </c>
      <c r="B6" s="232">
        <v>2052.607405</v>
      </c>
      <c r="C6" s="175" t="s">
        <v>11</v>
      </c>
      <c r="D6" s="233">
        <v>1778.319865</v>
      </c>
    </row>
    <row r="7" spans="1:4" ht="15" customHeight="1">
      <c r="A7" s="169" t="s">
        <v>12</v>
      </c>
      <c r="B7" s="232">
        <v>0</v>
      </c>
      <c r="C7" s="175" t="s">
        <v>13</v>
      </c>
      <c r="D7" s="233">
        <v>0</v>
      </c>
    </row>
    <row r="8" spans="1:4" ht="15" customHeight="1">
      <c r="A8" s="169" t="s">
        <v>14</v>
      </c>
      <c r="B8" s="232">
        <v>0</v>
      </c>
      <c r="C8" s="175" t="s">
        <v>15</v>
      </c>
      <c r="D8" s="233">
        <v>0</v>
      </c>
    </row>
    <row r="9" spans="1:4" ht="15" customHeight="1">
      <c r="A9" s="169" t="s">
        <v>16</v>
      </c>
      <c r="B9" s="232">
        <v>0</v>
      </c>
      <c r="C9" s="175" t="s">
        <v>17</v>
      </c>
      <c r="D9" s="233">
        <v>0</v>
      </c>
    </row>
    <row r="10" spans="1:4" ht="15" customHeight="1">
      <c r="A10" s="169" t="s">
        <v>18</v>
      </c>
      <c r="B10" s="232">
        <v>0</v>
      </c>
      <c r="C10" s="175" t="s">
        <v>19</v>
      </c>
      <c r="D10" s="233">
        <v>0</v>
      </c>
    </row>
    <row r="11" spans="1:4" ht="15" customHeight="1">
      <c r="A11" s="169" t="s">
        <v>20</v>
      </c>
      <c r="B11" s="232">
        <v>41.94</v>
      </c>
      <c r="C11" s="175" t="s">
        <v>21</v>
      </c>
      <c r="D11" s="233">
        <v>0</v>
      </c>
    </row>
    <row r="12" spans="1:4" ht="15" customHeight="1">
      <c r="A12" s="169"/>
      <c r="B12" s="232"/>
      <c r="C12" s="175" t="s">
        <v>22</v>
      </c>
      <c r="D12" s="233">
        <v>0</v>
      </c>
    </row>
    <row r="13" spans="1:4" ht="15" customHeight="1">
      <c r="A13" s="166"/>
      <c r="B13" s="232"/>
      <c r="C13" s="175" t="s">
        <v>23</v>
      </c>
      <c r="D13" s="233">
        <v>120.159912</v>
      </c>
    </row>
    <row r="14" spans="1:4" ht="15" customHeight="1">
      <c r="A14" s="166"/>
      <c r="B14" s="232"/>
      <c r="C14" s="175" t="s">
        <v>24</v>
      </c>
      <c r="D14" s="233">
        <v>0</v>
      </c>
    </row>
    <row r="15" spans="1:4" ht="15" customHeight="1">
      <c r="A15" s="166"/>
      <c r="B15" s="176"/>
      <c r="C15" s="175" t="s">
        <v>25</v>
      </c>
      <c r="D15" s="233">
        <v>61.830378</v>
      </c>
    </row>
    <row r="16" spans="1:4" ht="15" customHeight="1">
      <c r="A16" s="166"/>
      <c r="B16" s="164"/>
      <c r="C16" s="175" t="s">
        <v>26</v>
      </c>
      <c r="D16" s="233">
        <v>0</v>
      </c>
    </row>
    <row r="17" spans="1:4" ht="15" customHeight="1">
      <c r="A17" s="166"/>
      <c r="B17" s="164"/>
      <c r="C17" s="175" t="s">
        <v>27</v>
      </c>
      <c r="D17" s="233">
        <v>0</v>
      </c>
    </row>
    <row r="18" spans="1:4" ht="15" customHeight="1">
      <c r="A18" s="166"/>
      <c r="B18" s="164"/>
      <c r="C18" s="175" t="s">
        <v>28</v>
      </c>
      <c r="D18" s="233">
        <v>0</v>
      </c>
    </row>
    <row r="19" spans="1:4" ht="15" customHeight="1">
      <c r="A19" s="166"/>
      <c r="B19" s="164"/>
      <c r="C19" s="175" t="s">
        <v>29</v>
      </c>
      <c r="D19" s="233">
        <v>0</v>
      </c>
    </row>
    <row r="20" spans="1:4" ht="15" customHeight="1">
      <c r="A20" s="166"/>
      <c r="B20" s="164"/>
      <c r="C20" s="175" t="s">
        <v>30</v>
      </c>
      <c r="D20" s="233">
        <v>0</v>
      </c>
    </row>
    <row r="21" spans="1:4" ht="15" customHeight="1">
      <c r="A21" s="166"/>
      <c r="B21" s="164"/>
      <c r="C21" s="175" t="s">
        <v>31</v>
      </c>
      <c r="D21" s="233">
        <v>0</v>
      </c>
    </row>
    <row r="22" spans="1:4" ht="15" customHeight="1">
      <c r="A22" s="166"/>
      <c r="B22" s="164"/>
      <c r="C22" s="175" t="s">
        <v>32</v>
      </c>
      <c r="D22" s="233">
        <v>0</v>
      </c>
    </row>
    <row r="23" spans="1:4" ht="15" customHeight="1">
      <c r="A23" s="166"/>
      <c r="B23" s="164"/>
      <c r="C23" s="175" t="s">
        <v>33</v>
      </c>
      <c r="D23" s="233">
        <v>0</v>
      </c>
    </row>
    <row r="24" spans="1:4" ht="15" customHeight="1">
      <c r="A24" s="166"/>
      <c r="B24" s="164"/>
      <c r="C24" s="175" t="s">
        <v>34</v>
      </c>
      <c r="D24" s="233">
        <v>0</v>
      </c>
    </row>
    <row r="25" spans="1:4" ht="15" customHeight="1">
      <c r="A25" s="166"/>
      <c r="B25" s="164"/>
      <c r="C25" s="175" t="s">
        <v>35</v>
      </c>
      <c r="D25" s="233">
        <v>134.23725</v>
      </c>
    </row>
    <row r="26" spans="1:4" ht="15" customHeight="1">
      <c r="A26" s="169"/>
      <c r="B26" s="164"/>
      <c r="C26" s="175" t="s">
        <v>36</v>
      </c>
      <c r="D26" s="233">
        <v>0</v>
      </c>
    </row>
    <row r="27" spans="1:4" ht="15" customHeight="1">
      <c r="A27" s="169"/>
      <c r="B27" s="164"/>
      <c r="C27" s="175" t="s">
        <v>37</v>
      </c>
      <c r="D27" s="233">
        <v>0</v>
      </c>
    </row>
    <row r="28" spans="1:4" ht="15" customHeight="1">
      <c r="A28" s="169"/>
      <c r="B28" s="164"/>
      <c r="C28" s="175" t="s">
        <v>38</v>
      </c>
      <c r="D28" s="233">
        <v>0</v>
      </c>
    </row>
    <row r="29" spans="1:4" ht="15" customHeight="1">
      <c r="A29" s="169"/>
      <c r="B29" s="164"/>
      <c r="C29" s="175" t="s">
        <v>39</v>
      </c>
      <c r="D29" s="233">
        <v>0</v>
      </c>
    </row>
    <row r="30" spans="1:4" ht="15" customHeight="1">
      <c r="A30" s="169"/>
      <c r="B30" s="164"/>
      <c r="C30" s="175" t="s">
        <v>40</v>
      </c>
      <c r="D30" s="233">
        <v>0</v>
      </c>
    </row>
    <row r="31" spans="1:4" ht="15" customHeight="1">
      <c r="A31" s="169"/>
      <c r="B31" s="164"/>
      <c r="C31" s="175" t="s">
        <v>41</v>
      </c>
      <c r="D31" s="233">
        <v>0</v>
      </c>
    </row>
    <row r="32" spans="1:4" ht="15" customHeight="1">
      <c r="A32" s="169"/>
      <c r="B32" s="164"/>
      <c r="C32" s="175" t="s">
        <v>42</v>
      </c>
      <c r="D32" s="233">
        <v>0</v>
      </c>
    </row>
    <row r="33" spans="1:4" ht="15" customHeight="1">
      <c r="A33" s="169"/>
      <c r="B33" s="164"/>
      <c r="C33" s="175" t="s">
        <v>43</v>
      </c>
      <c r="D33" s="233">
        <v>0</v>
      </c>
    </row>
    <row r="34" spans="1:4" ht="15" customHeight="1">
      <c r="A34" s="169"/>
      <c r="B34" s="164"/>
      <c r="C34" s="175" t="s">
        <v>44</v>
      </c>
      <c r="D34" s="234">
        <v>0</v>
      </c>
    </row>
    <row r="35" spans="1:4" ht="15" customHeight="1">
      <c r="A35" s="169"/>
      <c r="B35" s="164"/>
      <c r="C35" s="175"/>
      <c r="D35" s="234"/>
    </row>
    <row r="36" spans="1:4" ht="15" customHeight="1">
      <c r="A36" s="172" t="s">
        <v>45</v>
      </c>
      <c r="B36" s="173">
        <f>SUM(B6:B33)</f>
        <v>2094.5474050000003</v>
      </c>
      <c r="C36" s="183" t="s">
        <v>46</v>
      </c>
      <c r="D36" s="234">
        <f>SUM(D6:D34)</f>
        <v>2094.5474050000003</v>
      </c>
    </row>
    <row r="37" spans="1:4" ht="15" customHeight="1">
      <c r="A37" s="169" t="s">
        <v>47</v>
      </c>
      <c r="B37" s="164"/>
      <c r="C37" s="175" t="s">
        <v>48</v>
      </c>
      <c r="D37" s="233"/>
    </row>
    <row r="38" spans="1:4" ht="15" customHeight="1">
      <c r="A38" s="169" t="s">
        <v>49</v>
      </c>
      <c r="B38" s="164">
        <v>0</v>
      </c>
      <c r="C38" s="175" t="s">
        <v>50</v>
      </c>
      <c r="D38" s="233"/>
    </row>
    <row r="39" spans="1:4" ht="15" customHeight="1">
      <c r="A39" s="169"/>
      <c r="B39" s="164"/>
      <c r="C39" s="175" t="s">
        <v>51</v>
      </c>
      <c r="D39" s="233"/>
    </row>
    <row r="40" spans="1:4" ht="15" customHeight="1">
      <c r="A40" s="169"/>
      <c r="B40" s="173"/>
      <c r="C40" s="175"/>
      <c r="D40" s="234"/>
    </row>
    <row r="41" spans="1:4" ht="15" customHeight="1">
      <c r="A41" s="172" t="s">
        <v>52</v>
      </c>
      <c r="B41" s="182">
        <f>SUM(B36:B38)</f>
        <v>2094.5474050000003</v>
      </c>
      <c r="C41" s="183" t="s">
        <v>53</v>
      </c>
      <c r="D41" s="234">
        <f>SUM(D36,D37,D39)</f>
        <v>2094.5474050000003</v>
      </c>
    </row>
    <row r="42" spans="1:4" ht="20.25" customHeight="1">
      <c r="A42" s="186"/>
      <c r="B42" s="235"/>
      <c r="C42" s="188"/>
      <c r="D42" s="23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3" width="11" style="0" customWidth="1"/>
    <col min="14" max="18" width="6.5" style="0" customWidth="1"/>
    <col min="19" max="20" width="11" style="0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25"/>
      <c r="T1" s="226" t="s">
        <v>54</v>
      </c>
    </row>
    <row r="2" spans="1:20" ht="28.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210" t="s">
        <v>4</v>
      </c>
      <c r="B3" s="210"/>
      <c r="C3" s="210"/>
      <c r="D3" s="210"/>
      <c r="E3" s="54"/>
      <c r="F3" s="81"/>
      <c r="G3" s="81"/>
      <c r="H3" s="81"/>
      <c r="I3" s="81"/>
      <c r="J3" s="146"/>
      <c r="K3" s="146"/>
      <c r="L3" s="146"/>
      <c r="M3" s="146"/>
      <c r="N3" s="146"/>
      <c r="O3" s="146"/>
      <c r="P3" s="146"/>
      <c r="Q3" s="146"/>
      <c r="R3" s="146"/>
      <c r="S3" s="227"/>
      <c r="T3" s="56" t="s">
        <v>5</v>
      </c>
    </row>
    <row r="4" spans="1:20" ht="19.5" customHeight="1">
      <c r="A4" s="57" t="s">
        <v>56</v>
      </c>
      <c r="B4" s="58"/>
      <c r="C4" s="58"/>
      <c r="D4" s="58"/>
      <c r="E4" s="59"/>
      <c r="F4" s="110" t="s">
        <v>57</v>
      </c>
      <c r="G4" s="139" t="s">
        <v>58</v>
      </c>
      <c r="H4" s="136" t="s">
        <v>59</v>
      </c>
      <c r="I4" s="137"/>
      <c r="J4" s="145"/>
      <c r="K4" s="110" t="s">
        <v>60</v>
      </c>
      <c r="L4" s="64"/>
      <c r="M4" s="213" t="s">
        <v>61</v>
      </c>
      <c r="N4" s="214" t="s">
        <v>62</v>
      </c>
      <c r="O4" s="215"/>
      <c r="P4" s="215"/>
      <c r="Q4" s="215"/>
      <c r="R4" s="228"/>
      <c r="S4" s="110" t="s">
        <v>63</v>
      </c>
      <c r="T4" s="64" t="s">
        <v>64</v>
      </c>
    </row>
    <row r="5" spans="1:20" ht="19.5" customHeight="1">
      <c r="A5" s="57" t="s">
        <v>65</v>
      </c>
      <c r="B5" s="58"/>
      <c r="C5" s="59"/>
      <c r="D5" s="138" t="s">
        <v>66</v>
      </c>
      <c r="E5" s="63" t="s">
        <v>67</v>
      </c>
      <c r="F5" s="64"/>
      <c r="G5" s="139"/>
      <c r="H5" s="211" t="s">
        <v>68</v>
      </c>
      <c r="I5" s="211" t="s">
        <v>69</v>
      </c>
      <c r="J5" s="211" t="s">
        <v>70</v>
      </c>
      <c r="K5" s="216" t="s">
        <v>71</v>
      </c>
      <c r="L5" s="64" t="s">
        <v>72</v>
      </c>
      <c r="M5" s="217"/>
      <c r="N5" s="218" t="s">
        <v>73</v>
      </c>
      <c r="O5" s="218" t="s">
        <v>74</v>
      </c>
      <c r="P5" s="218" t="s">
        <v>75</v>
      </c>
      <c r="Q5" s="218" t="s">
        <v>76</v>
      </c>
      <c r="R5" s="218" t="s">
        <v>77</v>
      </c>
      <c r="S5" s="64"/>
      <c r="T5" s="64"/>
    </row>
    <row r="6" spans="1:20" ht="41.25" customHeight="1">
      <c r="A6" s="66" t="s">
        <v>78</v>
      </c>
      <c r="B6" s="65" t="s">
        <v>79</v>
      </c>
      <c r="C6" s="67" t="s">
        <v>80</v>
      </c>
      <c r="D6" s="69"/>
      <c r="E6" s="69"/>
      <c r="F6" s="70"/>
      <c r="G6" s="142"/>
      <c r="H6" s="212"/>
      <c r="I6" s="212"/>
      <c r="J6" s="212"/>
      <c r="K6" s="219"/>
      <c r="L6" s="70"/>
      <c r="M6" s="220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81</v>
      </c>
      <c r="B7" s="72" t="s">
        <v>81</v>
      </c>
      <c r="C7" s="72" t="s">
        <v>81</v>
      </c>
      <c r="D7" s="73" t="s">
        <v>81</v>
      </c>
      <c r="E7" s="74" t="s">
        <v>57</v>
      </c>
      <c r="F7" s="96">
        <v>2094.547405</v>
      </c>
      <c r="G7" s="97">
        <v>0</v>
      </c>
      <c r="H7" s="97">
        <v>2052.607405</v>
      </c>
      <c r="I7" s="97">
        <v>0</v>
      </c>
      <c r="J7" s="221">
        <v>0</v>
      </c>
      <c r="K7" s="222">
        <v>0</v>
      </c>
      <c r="L7" s="118" t="s">
        <v>81</v>
      </c>
      <c r="M7" s="223">
        <v>0</v>
      </c>
      <c r="N7" s="109">
        <f aca="true" t="shared" si="0" ref="N7:N16">SUM(O7:R7)</f>
        <v>0</v>
      </c>
      <c r="O7" s="224">
        <v>0</v>
      </c>
      <c r="P7" s="118"/>
      <c r="Q7" s="118"/>
      <c r="R7" s="229"/>
      <c r="S7" s="230">
        <v>41.94</v>
      </c>
      <c r="T7" s="231"/>
    </row>
    <row r="8" spans="1:20" ht="19.5" customHeight="1">
      <c r="A8" s="72" t="s">
        <v>81</v>
      </c>
      <c r="B8" s="72" t="s">
        <v>81</v>
      </c>
      <c r="C8" s="72" t="s">
        <v>81</v>
      </c>
      <c r="D8" s="73" t="s">
        <v>81</v>
      </c>
      <c r="E8" s="74" t="s">
        <v>0</v>
      </c>
      <c r="F8" s="96">
        <v>2094.547405</v>
      </c>
      <c r="G8" s="97">
        <v>0</v>
      </c>
      <c r="H8" s="97">
        <v>2052.607405</v>
      </c>
      <c r="I8" s="97">
        <v>0</v>
      </c>
      <c r="J8" s="221">
        <v>0</v>
      </c>
      <c r="K8" s="222">
        <v>0</v>
      </c>
      <c r="L8" s="118" t="s">
        <v>81</v>
      </c>
      <c r="M8" s="223">
        <v>0</v>
      </c>
      <c r="N8" s="109">
        <f t="shared" si="0"/>
        <v>0</v>
      </c>
      <c r="O8" s="224">
        <v>0</v>
      </c>
      <c r="P8" s="118"/>
      <c r="Q8" s="118"/>
      <c r="R8" s="229"/>
      <c r="S8" s="230">
        <v>41.94</v>
      </c>
      <c r="T8" s="231"/>
    </row>
    <row r="9" spans="1:20" ht="19.5" customHeight="1">
      <c r="A9" s="72" t="s">
        <v>81</v>
      </c>
      <c r="B9" s="72" t="s">
        <v>81</v>
      </c>
      <c r="C9" s="72" t="s">
        <v>81</v>
      </c>
      <c r="D9" s="73" t="s">
        <v>82</v>
      </c>
      <c r="E9" s="74" t="s">
        <v>83</v>
      </c>
      <c r="F9" s="96">
        <v>2094.547405</v>
      </c>
      <c r="G9" s="97">
        <v>0</v>
      </c>
      <c r="H9" s="97">
        <v>2052.607405</v>
      </c>
      <c r="I9" s="97">
        <v>0</v>
      </c>
      <c r="J9" s="221">
        <v>0</v>
      </c>
      <c r="K9" s="222">
        <v>0</v>
      </c>
      <c r="L9" s="118" t="s">
        <v>81</v>
      </c>
      <c r="M9" s="223">
        <v>0</v>
      </c>
      <c r="N9" s="109">
        <f t="shared" si="0"/>
        <v>0</v>
      </c>
      <c r="O9" s="224">
        <v>0</v>
      </c>
      <c r="P9" s="118"/>
      <c r="Q9" s="118"/>
      <c r="R9" s="229"/>
      <c r="S9" s="230">
        <v>41.94</v>
      </c>
      <c r="T9" s="231"/>
    </row>
    <row r="10" spans="1:20" ht="19.5" customHeight="1">
      <c r="A10" s="72" t="s">
        <v>84</v>
      </c>
      <c r="B10" s="72" t="s">
        <v>85</v>
      </c>
      <c r="C10" s="72" t="s">
        <v>86</v>
      </c>
      <c r="D10" s="73" t="s">
        <v>87</v>
      </c>
      <c r="E10" s="74" t="s">
        <v>88</v>
      </c>
      <c r="F10" s="96">
        <v>1253.739865</v>
      </c>
      <c r="G10" s="97">
        <v>0</v>
      </c>
      <c r="H10" s="97">
        <v>1253.739865</v>
      </c>
      <c r="I10" s="97">
        <v>0</v>
      </c>
      <c r="J10" s="221">
        <v>0</v>
      </c>
      <c r="K10" s="222">
        <v>0</v>
      </c>
      <c r="L10" s="118" t="s">
        <v>81</v>
      </c>
      <c r="M10" s="223">
        <v>0</v>
      </c>
      <c r="N10" s="109">
        <f t="shared" si="0"/>
        <v>0</v>
      </c>
      <c r="O10" s="224">
        <v>0</v>
      </c>
      <c r="P10" s="118"/>
      <c r="Q10" s="118"/>
      <c r="R10" s="229"/>
      <c r="S10" s="230">
        <v>0</v>
      </c>
      <c r="T10" s="231"/>
    </row>
    <row r="11" spans="1:20" ht="19.5" customHeight="1">
      <c r="A11" s="72" t="s">
        <v>84</v>
      </c>
      <c r="B11" s="72" t="s">
        <v>85</v>
      </c>
      <c r="C11" s="72" t="s">
        <v>89</v>
      </c>
      <c r="D11" s="73" t="s">
        <v>87</v>
      </c>
      <c r="E11" s="74" t="s">
        <v>90</v>
      </c>
      <c r="F11" s="96">
        <v>524.58</v>
      </c>
      <c r="G11" s="97">
        <v>0</v>
      </c>
      <c r="H11" s="97">
        <v>482.64</v>
      </c>
      <c r="I11" s="97">
        <v>0</v>
      </c>
      <c r="J11" s="221">
        <v>0</v>
      </c>
      <c r="K11" s="222">
        <v>0</v>
      </c>
      <c r="L11" s="118" t="s">
        <v>81</v>
      </c>
      <c r="M11" s="223">
        <v>0</v>
      </c>
      <c r="N11" s="109">
        <f t="shared" si="0"/>
        <v>0</v>
      </c>
      <c r="O11" s="224">
        <v>0</v>
      </c>
      <c r="P11" s="118"/>
      <c r="Q11" s="118"/>
      <c r="R11" s="229"/>
      <c r="S11" s="230">
        <v>41.94</v>
      </c>
      <c r="T11" s="231"/>
    </row>
    <row r="12" spans="1:20" ht="19.5" customHeight="1">
      <c r="A12" s="72" t="s">
        <v>91</v>
      </c>
      <c r="B12" s="72" t="s">
        <v>92</v>
      </c>
      <c r="C12" s="72" t="s">
        <v>92</v>
      </c>
      <c r="D12" s="73" t="s">
        <v>87</v>
      </c>
      <c r="E12" s="74" t="s">
        <v>93</v>
      </c>
      <c r="F12" s="96">
        <v>120.159912</v>
      </c>
      <c r="G12" s="97">
        <v>0</v>
      </c>
      <c r="H12" s="97">
        <v>120.159912</v>
      </c>
      <c r="I12" s="97">
        <v>0</v>
      </c>
      <c r="J12" s="221">
        <v>0</v>
      </c>
      <c r="K12" s="222">
        <v>0</v>
      </c>
      <c r="L12" s="118" t="s">
        <v>81</v>
      </c>
      <c r="M12" s="223">
        <v>0</v>
      </c>
      <c r="N12" s="109">
        <f t="shared" si="0"/>
        <v>0</v>
      </c>
      <c r="O12" s="224">
        <v>0</v>
      </c>
      <c r="P12" s="118"/>
      <c r="Q12" s="118"/>
      <c r="R12" s="229"/>
      <c r="S12" s="230">
        <v>0</v>
      </c>
      <c r="T12" s="231"/>
    </row>
    <row r="13" spans="1:20" ht="19.5" customHeight="1">
      <c r="A13" s="72" t="s">
        <v>94</v>
      </c>
      <c r="B13" s="72" t="s">
        <v>85</v>
      </c>
      <c r="C13" s="72" t="s">
        <v>86</v>
      </c>
      <c r="D13" s="73" t="s">
        <v>87</v>
      </c>
      <c r="E13" s="74" t="s">
        <v>95</v>
      </c>
      <c r="F13" s="96">
        <v>55.632018</v>
      </c>
      <c r="G13" s="97">
        <v>0</v>
      </c>
      <c r="H13" s="97">
        <v>55.632018</v>
      </c>
      <c r="I13" s="97">
        <v>0</v>
      </c>
      <c r="J13" s="221">
        <v>0</v>
      </c>
      <c r="K13" s="222">
        <v>0</v>
      </c>
      <c r="L13" s="118" t="s">
        <v>81</v>
      </c>
      <c r="M13" s="223">
        <v>0</v>
      </c>
      <c r="N13" s="109">
        <f t="shared" si="0"/>
        <v>0</v>
      </c>
      <c r="O13" s="224">
        <v>0</v>
      </c>
      <c r="P13" s="118"/>
      <c r="Q13" s="118"/>
      <c r="R13" s="229"/>
      <c r="S13" s="230">
        <v>0</v>
      </c>
      <c r="T13" s="231"/>
    </row>
    <row r="14" spans="1:20" ht="19.5" customHeight="1">
      <c r="A14" s="72" t="s">
        <v>94</v>
      </c>
      <c r="B14" s="72" t="s">
        <v>85</v>
      </c>
      <c r="C14" s="72" t="s">
        <v>89</v>
      </c>
      <c r="D14" s="73" t="s">
        <v>87</v>
      </c>
      <c r="E14" s="74" t="s">
        <v>96</v>
      </c>
      <c r="F14" s="96">
        <v>1.963338</v>
      </c>
      <c r="G14" s="97">
        <v>0</v>
      </c>
      <c r="H14" s="97">
        <v>1.963338</v>
      </c>
      <c r="I14" s="97">
        <v>0</v>
      </c>
      <c r="J14" s="221">
        <v>0</v>
      </c>
      <c r="K14" s="222">
        <v>0</v>
      </c>
      <c r="L14" s="118" t="s">
        <v>81</v>
      </c>
      <c r="M14" s="223">
        <v>0</v>
      </c>
      <c r="N14" s="109">
        <f t="shared" si="0"/>
        <v>0</v>
      </c>
      <c r="O14" s="224">
        <v>0</v>
      </c>
      <c r="P14" s="118"/>
      <c r="Q14" s="118"/>
      <c r="R14" s="229"/>
      <c r="S14" s="230">
        <v>0</v>
      </c>
      <c r="T14" s="231"/>
    </row>
    <row r="15" spans="1:20" ht="19.5" customHeight="1">
      <c r="A15" s="72" t="s">
        <v>94</v>
      </c>
      <c r="B15" s="72" t="s">
        <v>85</v>
      </c>
      <c r="C15" s="72" t="s">
        <v>97</v>
      </c>
      <c r="D15" s="73" t="s">
        <v>87</v>
      </c>
      <c r="E15" s="74" t="s">
        <v>98</v>
      </c>
      <c r="F15" s="96">
        <v>4.235022</v>
      </c>
      <c r="G15" s="97">
        <v>0</v>
      </c>
      <c r="H15" s="97">
        <v>4.235022</v>
      </c>
      <c r="I15" s="97">
        <v>0</v>
      </c>
      <c r="J15" s="221">
        <v>0</v>
      </c>
      <c r="K15" s="222">
        <v>0</v>
      </c>
      <c r="L15" s="118" t="s">
        <v>81</v>
      </c>
      <c r="M15" s="223">
        <v>0</v>
      </c>
      <c r="N15" s="109">
        <f t="shared" si="0"/>
        <v>0</v>
      </c>
      <c r="O15" s="224">
        <v>0</v>
      </c>
      <c r="P15" s="118"/>
      <c r="Q15" s="118"/>
      <c r="R15" s="229"/>
      <c r="S15" s="230">
        <v>0</v>
      </c>
      <c r="T15" s="231"/>
    </row>
    <row r="16" spans="1:20" ht="19.5" customHeight="1">
      <c r="A16" s="72" t="s">
        <v>99</v>
      </c>
      <c r="B16" s="72" t="s">
        <v>89</v>
      </c>
      <c r="C16" s="72" t="s">
        <v>86</v>
      </c>
      <c r="D16" s="73" t="s">
        <v>87</v>
      </c>
      <c r="E16" s="74" t="s">
        <v>100</v>
      </c>
      <c r="F16" s="96">
        <v>134.23725</v>
      </c>
      <c r="G16" s="97">
        <v>0</v>
      </c>
      <c r="H16" s="97">
        <v>134.23725</v>
      </c>
      <c r="I16" s="97">
        <v>0</v>
      </c>
      <c r="J16" s="221">
        <v>0</v>
      </c>
      <c r="K16" s="222">
        <v>0</v>
      </c>
      <c r="L16" s="118" t="s">
        <v>81</v>
      </c>
      <c r="M16" s="223">
        <v>0</v>
      </c>
      <c r="N16" s="109">
        <f t="shared" si="0"/>
        <v>0</v>
      </c>
      <c r="O16" s="224">
        <v>0</v>
      </c>
      <c r="P16" s="118"/>
      <c r="Q16" s="118"/>
      <c r="R16" s="229"/>
      <c r="S16" s="230">
        <v>0</v>
      </c>
      <c r="T16" s="23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8"/>
      <c r="B1" s="189"/>
      <c r="C1" s="189"/>
      <c r="D1" s="189"/>
      <c r="E1" s="189"/>
      <c r="F1" s="189"/>
      <c r="G1" s="189"/>
      <c r="H1" s="189"/>
      <c r="I1" s="189"/>
      <c r="J1" s="207" t="s">
        <v>101</v>
      </c>
    </row>
    <row r="2" spans="1:10" ht="19.5" customHeight="1">
      <c r="A2" s="52" t="s">
        <v>102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48" t="s">
        <v>4</v>
      </c>
      <c r="B3" s="149"/>
      <c r="C3" s="149"/>
      <c r="D3" s="149"/>
      <c r="E3" s="149"/>
      <c r="F3" s="190"/>
      <c r="G3" s="190"/>
      <c r="H3" s="190"/>
      <c r="I3" s="190"/>
      <c r="J3" s="56" t="s">
        <v>5</v>
      </c>
    </row>
    <row r="4" spans="1:10" ht="19.5" customHeight="1">
      <c r="A4" s="150" t="s">
        <v>56</v>
      </c>
      <c r="B4" s="152"/>
      <c r="C4" s="152"/>
      <c r="D4" s="152"/>
      <c r="E4" s="151"/>
      <c r="F4" s="191" t="s">
        <v>57</v>
      </c>
      <c r="G4" s="192" t="s">
        <v>103</v>
      </c>
      <c r="H4" s="193" t="s">
        <v>104</v>
      </c>
      <c r="I4" s="193" t="s">
        <v>105</v>
      </c>
      <c r="J4" s="198" t="s">
        <v>106</v>
      </c>
    </row>
    <row r="5" spans="1:10" ht="19.5" customHeight="1">
      <c r="A5" s="150" t="s">
        <v>65</v>
      </c>
      <c r="B5" s="152"/>
      <c r="C5" s="151"/>
      <c r="D5" s="194" t="s">
        <v>66</v>
      </c>
      <c r="E5" s="195" t="s">
        <v>107</v>
      </c>
      <c r="F5" s="192"/>
      <c r="G5" s="192"/>
      <c r="H5" s="193"/>
      <c r="I5" s="193"/>
      <c r="J5" s="198"/>
    </row>
    <row r="6" spans="1:10" ht="15" customHeight="1">
      <c r="A6" s="196" t="s">
        <v>78</v>
      </c>
      <c r="B6" s="196" t="s">
        <v>79</v>
      </c>
      <c r="C6" s="197" t="s">
        <v>80</v>
      </c>
      <c r="D6" s="198"/>
      <c r="E6" s="199"/>
      <c r="F6" s="200"/>
      <c r="G6" s="200"/>
      <c r="H6" s="201"/>
      <c r="I6" s="201"/>
      <c r="J6" s="208"/>
    </row>
    <row r="7" spans="1:10" ht="19.5" customHeight="1">
      <c r="A7" s="202" t="s">
        <v>81</v>
      </c>
      <c r="B7" s="202" t="s">
        <v>81</v>
      </c>
      <c r="C7" s="202" t="s">
        <v>81</v>
      </c>
      <c r="D7" s="203" t="s">
        <v>81</v>
      </c>
      <c r="E7" s="204" t="s">
        <v>57</v>
      </c>
      <c r="F7" s="205">
        <f aca="true" t="shared" si="0" ref="F7:F16">SUM(G7:J7)</f>
        <v>2094.5474050000003</v>
      </c>
      <c r="G7" s="206">
        <v>1569.967405</v>
      </c>
      <c r="H7" s="206">
        <v>524.58</v>
      </c>
      <c r="I7" s="206"/>
      <c r="J7" s="209"/>
    </row>
    <row r="8" spans="1:10" ht="19.5" customHeight="1">
      <c r="A8" s="202" t="s">
        <v>81</v>
      </c>
      <c r="B8" s="202" t="s">
        <v>81</v>
      </c>
      <c r="C8" s="202" t="s">
        <v>81</v>
      </c>
      <c r="D8" s="203" t="s">
        <v>81</v>
      </c>
      <c r="E8" s="204" t="s">
        <v>0</v>
      </c>
      <c r="F8" s="205">
        <f t="shared" si="0"/>
        <v>2094.5474050000003</v>
      </c>
      <c r="G8" s="206">
        <v>1569.967405</v>
      </c>
      <c r="H8" s="206">
        <v>524.58</v>
      </c>
      <c r="I8" s="206"/>
      <c r="J8" s="209"/>
    </row>
    <row r="9" spans="1:10" ht="19.5" customHeight="1">
      <c r="A9" s="202" t="s">
        <v>81</v>
      </c>
      <c r="B9" s="202" t="s">
        <v>81</v>
      </c>
      <c r="C9" s="202" t="s">
        <v>81</v>
      </c>
      <c r="D9" s="203" t="s">
        <v>82</v>
      </c>
      <c r="E9" s="204" t="s">
        <v>83</v>
      </c>
      <c r="F9" s="205">
        <f t="shared" si="0"/>
        <v>2094.5474050000003</v>
      </c>
      <c r="G9" s="206">
        <v>1569.967405</v>
      </c>
      <c r="H9" s="206">
        <v>524.58</v>
      </c>
      <c r="I9" s="206"/>
      <c r="J9" s="209"/>
    </row>
    <row r="10" spans="1:10" ht="19.5" customHeight="1">
      <c r="A10" s="202" t="s">
        <v>84</v>
      </c>
      <c r="B10" s="202" t="s">
        <v>85</v>
      </c>
      <c r="C10" s="202" t="s">
        <v>86</v>
      </c>
      <c r="D10" s="203" t="s">
        <v>87</v>
      </c>
      <c r="E10" s="204" t="s">
        <v>88</v>
      </c>
      <c r="F10" s="205">
        <f t="shared" si="0"/>
        <v>1253.739865</v>
      </c>
      <c r="G10" s="206">
        <v>1253.739865</v>
      </c>
      <c r="H10" s="206">
        <v>0</v>
      </c>
      <c r="I10" s="206"/>
      <c r="J10" s="209"/>
    </row>
    <row r="11" spans="1:10" ht="19.5" customHeight="1">
      <c r="A11" s="202" t="s">
        <v>84</v>
      </c>
      <c r="B11" s="202" t="s">
        <v>85</v>
      </c>
      <c r="C11" s="202" t="s">
        <v>89</v>
      </c>
      <c r="D11" s="203" t="s">
        <v>87</v>
      </c>
      <c r="E11" s="204" t="s">
        <v>90</v>
      </c>
      <c r="F11" s="205">
        <f t="shared" si="0"/>
        <v>524.58</v>
      </c>
      <c r="G11" s="206">
        <v>0</v>
      </c>
      <c r="H11" s="206">
        <v>524.58</v>
      </c>
      <c r="I11" s="206"/>
      <c r="J11" s="209"/>
    </row>
    <row r="12" spans="1:10" ht="19.5" customHeight="1">
      <c r="A12" s="202" t="s">
        <v>91</v>
      </c>
      <c r="B12" s="202" t="s">
        <v>92</v>
      </c>
      <c r="C12" s="202" t="s">
        <v>92</v>
      </c>
      <c r="D12" s="203" t="s">
        <v>87</v>
      </c>
      <c r="E12" s="204" t="s">
        <v>93</v>
      </c>
      <c r="F12" s="205">
        <f t="shared" si="0"/>
        <v>120.159912</v>
      </c>
      <c r="G12" s="206">
        <v>120.159912</v>
      </c>
      <c r="H12" s="206">
        <v>0</v>
      </c>
      <c r="I12" s="206"/>
      <c r="J12" s="209"/>
    </row>
    <row r="13" spans="1:10" ht="19.5" customHeight="1">
      <c r="A13" s="202" t="s">
        <v>94</v>
      </c>
      <c r="B13" s="202" t="s">
        <v>85</v>
      </c>
      <c r="C13" s="202" t="s">
        <v>86</v>
      </c>
      <c r="D13" s="203" t="s">
        <v>87</v>
      </c>
      <c r="E13" s="204" t="s">
        <v>95</v>
      </c>
      <c r="F13" s="205">
        <f t="shared" si="0"/>
        <v>55.632018</v>
      </c>
      <c r="G13" s="206">
        <v>55.632018</v>
      </c>
      <c r="H13" s="206">
        <v>0</v>
      </c>
      <c r="I13" s="206"/>
      <c r="J13" s="209"/>
    </row>
    <row r="14" spans="1:10" ht="19.5" customHeight="1">
      <c r="A14" s="202" t="s">
        <v>94</v>
      </c>
      <c r="B14" s="202" t="s">
        <v>85</v>
      </c>
      <c r="C14" s="202" t="s">
        <v>89</v>
      </c>
      <c r="D14" s="203" t="s">
        <v>87</v>
      </c>
      <c r="E14" s="204" t="s">
        <v>96</v>
      </c>
      <c r="F14" s="205">
        <f t="shared" si="0"/>
        <v>1.963338</v>
      </c>
      <c r="G14" s="206">
        <v>1.963338</v>
      </c>
      <c r="H14" s="206">
        <v>0</v>
      </c>
      <c r="I14" s="206"/>
      <c r="J14" s="209"/>
    </row>
    <row r="15" spans="1:10" ht="19.5" customHeight="1">
      <c r="A15" s="202" t="s">
        <v>94</v>
      </c>
      <c r="B15" s="202" t="s">
        <v>85</v>
      </c>
      <c r="C15" s="202" t="s">
        <v>97</v>
      </c>
      <c r="D15" s="203" t="s">
        <v>87</v>
      </c>
      <c r="E15" s="204" t="s">
        <v>98</v>
      </c>
      <c r="F15" s="205">
        <f t="shared" si="0"/>
        <v>4.235022</v>
      </c>
      <c r="G15" s="206">
        <v>4.235022</v>
      </c>
      <c r="H15" s="206">
        <v>0</v>
      </c>
      <c r="I15" s="206"/>
      <c r="J15" s="209"/>
    </row>
    <row r="16" spans="1:10" ht="19.5" customHeight="1">
      <c r="A16" s="202" t="s">
        <v>99</v>
      </c>
      <c r="B16" s="202" t="s">
        <v>89</v>
      </c>
      <c r="C16" s="202" t="s">
        <v>86</v>
      </c>
      <c r="D16" s="203" t="s">
        <v>87</v>
      </c>
      <c r="E16" s="204" t="s">
        <v>100</v>
      </c>
      <c r="F16" s="205">
        <f t="shared" si="0"/>
        <v>134.23725</v>
      </c>
      <c r="G16" s="206">
        <v>134.23725</v>
      </c>
      <c r="H16" s="206">
        <v>0</v>
      </c>
      <c r="I16" s="206"/>
      <c r="J16" s="20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7"/>
      <c r="B1" s="147"/>
      <c r="C1" s="147"/>
      <c r="D1" s="147"/>
      <c r="E1" s="147"/>
      <c r="F1" s="147"/>
      <c r="G1" s="147"/>
      <c r="H1" s="56" t="s">
        <v>108</v>
      </c>
    </row>
    <row r="2" spans="1:8" ht="20.25" customHeight="1">
      <c r="A2" s="52" t="s">
        <v>109</v>
      </c>
      <c r="B2" s="52"/>
      <c r="C2" s="52"/>
      <c r="D2" s="52"/>
      <c r="E2" s="52"/>
      <c r="F2" s="52"/>
      <c r="G2" s="52"/>
      <c r="H2" s="52"/>
    </row>
    <row r="3" spans="1:8" ht="20.25" customHeight="1">
      <c r="A3" s="148" t="s">
        <v>4</v>
      </c>
      <c r="B3" s="149"/>
      <c r="C3" s="78"/>
      <c r="D3" s="78"/>
      <c r="E3" s="78"/>
      <c r="F3" s="78"/>
      <c r="G3" s="78"/>
      <c r="H3" s="56" t="s">
        <v>5</v>
      </c>
    </row>
    <row r="4" spans="1:8" ht="20.25" customHeight="1">
      <c r="A4" s="150" t="s">
        <v>6</v>
      </c>
      <c r="B4" s="151"/>
      <c r="C4" s="150" t="s">
        <v>7</v>
      </c>
      <c r="D4" s="152"/>
      <c r="E4" s="152"/>
      <c r="F4" s="152"/>
      <c r="G4" s="152"/>
      <c r="H4" s="151"/>
    </row>
    <row r="5" spans="1:8" ht="34.5" customHeight="1">
      <c r="A5" s="153" t="s">
        <v>8</v>
      </c>
      <c r="B5" s="154" t="s">
        <v>9</v>
      </c>
      <c r="C5" s="153" t="s">
        <v>8</v>
      </c>
      <c r="D5" s="155" t="s">
        <v>57</v>
      </c>
      <c r="E5" s="154" t="s">
        <v>110</v>
      </c>
      <c r="F5" s="156" t="s">
        <v>111</v>
      </c>
      <c r="G5" s="155" t="s">
        <v>112</v>
      </c>
      <c r="H5" s="157" t="s">
        <v>113</v>
      </c>
    </row>
    <row r="6" spans="1:8" ht="20.25" customHeight="1">
      <c r="A6" s="158" t="s">
        <v>114</v>
      </c>
      <c r="B6" s="159">
        <f>SUM(B7:B9)</f>
        <v>2052.607405</v>
      </c>
      <c r="C6" s="160" t="s">
        <v>115</v>
      </c>
      <c r="D6" s="159">
        <f>SUM(E6,F6,G6,H6)</f>
        <v>2052.607405</v>
      </c>
      <c r="E6" s="159">
        <f aca="true" t="shared" si="0" ref="E6:H6">SUM(E7:E35)</f>
        <v>2052.607405</v>
      </c>
      <c r="F6" s="159">
        <f t="shared" si="0"/>
        <v>0</v>
      </c>
      <c r="G6" s="159">
        <f t="shared" si="0"/>
        <v>0</v>
      </c>
      <c r="H6" s="159">
        <f t="shared" si="0"/>
        <v>0</v>
      </c>
    </row>
    <row r="7" spans="1:8" ht="20.25" customHeight="1">
      <c r="A7" s="158" t="s">
        <v>116</v>
      </c>
      <c r="B7" s="159">
        <v>2052.607405</v>
      </c>
      <c r="C7" s="160" t="s">
        <v>117</v>
      </c>
      <c r="D7" s="161">
        <f aca="true" t="shared" si="1" ref="D7:D35">SUM(E7:H7)</f>
        <v>1736.379865</v>
      </c>
      <c r="E7" s="159">
        <v>1736.379865</v>
      </c>
      <c r="F7" s="159">
        <v>0</v>
      </c>
      <c r="G7" s="162">
        <v>0</v>
      </c>
      <c r="H7" s="159">
        <v>0</v>
      </c>
    </row>
    <row r="8" spans="1:8" ht="20.25" customHeight="1">
      <c r="A8" s="158" t="s">
        <v>118</v>
      </c>
      <c r="B8" s="163">
        <v>0</v>
      </c>
      <c r="C8" s="160" t="s">
        <v>119</v>
      </c>
      <c r="D8" s="161">
        <f t="shared" si="1"/>
        <v>0</v>
      </c>
      <c r="E8" s="163">
        <v>0</v>
      </c>
      <c r="F8" s="163">
        <v>0</v>
      </c>
      <c r="G8" s="162">
        <v>0</v>
      </c>
      <c r="H8" s="163">
        <v>0</v>
      </c>
    </row>
    <row r="9" spans="1:8" ht="20.25" customHeight="1">
      <c r="A9" s="158" t="s">
        <v>120</v>
      </c>
      <c r="B9" s="164">
        <v>0</v>
      </c>
      <c r="C9" s="160" t="s">
        <v>121</v>
      </c>
      <c r="D9" s="161">
        <f t="shared" si="1"/>
        <v>0</v>
      </c>
      <c r="E9" s="163">
        <v>0</v>
      </c>
      <c r="F9" s="163">
        <v>0</v>
      </c>
      <c r="G9" s="162">
        <v>0</v>
      </c>
      <c r="H9" s="163">
        <v>0</v>
      </c>
    </row>
    <row r="10" spans="1:8" ht="20.25" customHeight="1">
      <c r="A10" s="158" t="s">
        <v>122</v>
      </c>
      <c r="B10" s="165">
        <f>SUM(B11:B14)</f>
        <v>0</v>
      </c>
      <c r="C10" s="160" t="s">
        <v>123</v>
      </c>
      <c r="D10" s="161">
        <f t="shared" si="1"/>
        <v>0</v>
      </c>
      <c r="E10" s="163">
        <v>0</v>
      </c>
      <c r="F10" s="163">
        <v>0</v>
      </c>
      <c r="G10" s="162">
        <v>0</v>
      </c>
      <c r="H10" s="163">
        <v>0</v>
      </c>
    </row>
    <row r="11" spans="1:8" ht="20.25" customHeight="1">
      <c r="A11" s="158" t="s">
        <v>116</v>
      </c>
      <c r="B11" s="163" t="s">
        <v>81</v>
      </c>
      <c r="C11" s="160" t="s">
        <v>124</v>
      </c>
      <c r="D11" s="161">
        <f t="shared" si="1"/>
        <v>0</v>
      </c>
      <c r="E11" s="163">
        <v>0</v>
      </c>
      <c r="F11" s="163">
        <v>0</v>
      </c>
      <c r="G11" s="162">
        <v>0</v>
      </c>
      <c r="H11" s="163">
        <v>0</v>
      </c>
    </row>
    <row r="12" spans="1:8" ht="20.25" customHeight="1">
      <c r="A12" s="158" t="s">
        <v>118</v>
      </c>
      <c r="B12" s="163" t="s">
        <v>81</v>
      </c>
      <c r="C12" s="160" t="s">
        <v>125</v>
      </c>
      <c r="D12" s="161">
        <f t="shared" si="1"/>
        <v>0</v>
      </c>
      <c r="E12" s="163">
        <v>0</v>
      </c>
      <c r="F12" s="163">
        <v>0</v>
      </c>
      <c r="G12" s="162">
        <v>0</v>
      </c>
      <c r="H12" s="163">
        <v>0</v>
      </c>
    </row>
    <row r="13" spans="1:8" ht="20.25" customHeight="1">
      <c r="A13" s="158" t="s">
        <v>120</v>
      </c>
      <c r="B13" s="163" t="s">
        <v>81</v>
      </c>
      <c r="C13" s="160" t="s">
        <v>126</v>
      </c>
      <c r="D13" s="161">
        <f t="shared" si="1"/>
        <v>0</v>
      </c>
      <c r="E13" s="163">
        <v>0</v>
      </c>
      <c r="F13" s="163">
        <v>0</v>
      </c>
      <c r="G13" s="162">
        <v>0</v>
      </c>
      <c r="H13" s="163">
        <v>0</v>
      </c>
    </row>
    <row r="14" spans="1:8" ht="20.25" customHeight="1">
      <c r="A14" s="158" t="s">
        <v>127</v>
      </c>
      <c r="B14" s="164"/>
      <c r="C14" s="160" t="s">
        <v>128</v>
      </c>
      <c r="D14" s="161">
        <f t="shared" si="1"/>
        <v>120.159912</v>
      </c>
      <c r="E14" s="163">
        <v>120.159912</v>
      </c>
      <c r="F14" s="163">
        <v>0</v>
      </c>
      <c r="G14" s="162">
        <v>0</v>
      </c>
      <c r="H14" s="163">
        <v>0</v>
      </c>
    </row>
    <row r="15" spans="1:8" ht="20.25" customHeight="1">
      <c r="A15" s="166"/>
      <c r="B15" s="167"/>
      <c r="C15" s="168" t="s">
        <v>129</v>
      </c>
      <c r="D15" s="161">
        <f t="shared" si="1"/>
        <v>0</v>
      </c>
      <c r="E15" s="163">
        <v>0</v>
      </c>
      <c r="F15" s="163">
        <v>0</v>
      </c>
      <c r="G15" s="162">
        <v>0</v>
      </c>
      <c r="H15" s="163">
        <v>0</v>
      </c>
    </row>
    <row r="16" spans="1:8" ht="20.25" customHeight="1">
      <c r="A16" s="166"/>
      <c r="B16" s="164"/>
      <c r="C16" s="168" t="s">
        <v>130</v>
      </c>
      <c r="D16" s="161">
        <f t="shared" si="1"/>
        <v>61.830378</v>
      </c>
      <c r="E16" s="163">
        <v>61.830378</v>
      </c>
      <c r="F16" s="163">
        <v>0</v>
      </c>
      <c r="G16" s="162">
        <v>0</v>
      </c>
      <c r="H16" s="163">
        <v>0</v>
      </c>
    </row>
    <row r="17" spans="1:8" ht="20.25" customHeight="1">
      <c r="A17" s="166"/>
      <c r="B17" s="164"/>
      <c r="C17" s="168" t="s">
        <v>131</v>
      </c>
      <c r="D17" s="161">
        <f t="shared" si="1"/>
        <v>0</v>
      </c>
      <c r="E17" s="163">
        <v>0</v>
      </c>
      <c r="F17" s="163">
        <v>0</v>
      </c>
      <c r="G17" s="162">
        <v>0</v>
      </c>
      <c r="H17" s="163">
        <v>0</v>
      </c>
    </row>
    <row r="18" spans="1:8" ht="20.25" customHeight="1">
      <c r="A18" s="166"/>
      <c r="B18" s="164"/>
      <c r="C18" s="168" t="s">
        <v>132</v>
      </c>
      <c r="D18" s="161">
        <f t="shared" si="1"/>
        <v>0</v>
      </c>
      <c r="E18" s="163">
        <v>0</v>
      </c>
      <c r="F18" s="163">
        <v>0</v>
      </c>
      <c r="G18" s="162">
        <v>0</v>
      </c>
      <c r="H18" s="163">
        <v>0</v>
      </c>
    </row>
    <row r="19" spans="1:8" ht="20.25" customHeight="1">
      <c r="A19" s="166"/>
      <c r="B19" s="164"/>
      <c r="C19" s="168" t="s">
        <v>133</v>
      </c>
      <c r="D19" s="161">
        <f t="shared" si="1"/>
        <v>0</v>
      </c>
      <c r="E19" s="163">
        <v>0</v>
      </c>
      <c r="F19" s="163">
        <v>0</v>
      </c>
      <c r="G19" s="162">
        <v>0</v>
      </c>
      <c r="H19" s="163">
        <v>0</v>
      </c>
    </row>
    <row r="20" spans="1:8" ht="20.25" customHeight="1">
      <c r="A20" s="166"/>
      <c r="B20" s="164"/>
      <c r="C20" s="168" t="s">
        <v>134</v>
      </c>
      <c r="D20" s="161">
        <f t="shared" si="1"/>
        <v>0</v>
      </c>
      <c r="E20" s="163">
        <v>0</v>
      </c>
      <c r="F20" s="163">
        <v>0</v>
      </c>
      <c r="G20" s="162">
        <v>0</v>
      </c>
      <c r="H20" s="163">
        <v>0</v>
      </c>
    </row>
    <row r="21" spans="1:8" ht="20.25" customHeight="1">
      <c r="A21" s="166"/>
      <c r="B21" s="164"/>
      <c r="C21" s="168" t="s">
        <v>135</v>
      </c>
      <c r="D21" s="161">
        <f t="shared" si="1"/>
        <v>0</v>
      </c>
      <c r="E21" s="163">
        <v>0</v>
      </c>
      <c r="F21" s="163">
        <v>0</v>
      </c>
      <c r="G21" s="162">
        <v>0</v>
      </c>
      <c r="H21" s="163">
        <v>0</v>
      </c>
    </row>
    <row r="22" spans="1:8" ht="20.25" customHeight="1">
      <c r="A22" s="166"/>
      <c r="B22" s="164"/>
      <c r="C22" s="168" t="s">
        <v>136</v>
      </c>
      <c r="D22" s="161">
        <f t="shared" si="1"/>
        <v>0</v>
      </c>
      <c r="E22" s="163">
        <v>0</v>
      </c>
      <c r="F22" s="163">
        <v>0</v>
      </c>
      <c r="G22" s="162">
        <v>0</v>
      </c>
      <c r="H22" s="163">
        <v>0</v>
      </c>
    </row>
    <row r="23" spans="1:8" ht="20.25" customHeight="1">
      <c r="A23" s="166"/>
      <c r="B23" s="164"/>
      <c r="C23" s="168" t="s">
        <v>137</v>
      </c>
      <c r="D23" s="161">
        <f t="shared" si="1"/>
        <v>0</v>
      </c>
      <c r="E23" s="163">
        <v>0</v>
      </c>
      <c r="F23" s="163">
        <v>0</v>
      </c>
      <c r="G23" s="162">
        <v>0</v>
      </c>
      <c r="H23" s="163">
        <v>0</v>
      </c>
    </row>
    <row r="24" spans="1:8" ht="20.25" customHeight="1">
      <c r="A24" s="166"/>
      <c r="B24" s="164"/>
      <c r="C24" s="168" t="s">
        <v>138</v>
      </c>
      <c r="D24" s="161">
        <f t="shared" si="1"/>
        <v>0</v>
      </c>
      <c r="E24" s="163">
        <v>0</v>
      </c>
      <c r="F24" s="163">
        <v>0</v>
      </c>
      <c r="G24" s="162">
        <v>0</v>
      </c>
      <c r="H24" s="163">
        <v>0</v>
      </c>
    </row>
    <row r="25" spans="1:8" ht="20.25" customHeight="1">
      <c r="A25" s="166"/>
      <c r="B25" s="164"/>
      <c r="C25" s="168" t="s">
        <v>139</v>
      </c>
      <c r="D25" s="161">
        <f t="shared" si="1"/>
        <v>0</v>
      </c>
      <c r="E25" s="163">
        <v>0</v>
      </c>
      <c r="F25" s="163">
        <v>0</v>
      </c>
      <c r="G25" s="162">
        <v>0</v>
      </c>
      <c r="H25" s="163">
        <v>0</v>
      </c>
    </row>
    <row r="26" spans="1:8" ht="20.25" customHeight="1">
      <c r="A26" s="169"/>
      <c r="B26" s="164"/>
      <c r="C26" s="168" t="s">
        <v>140</v>
      </c>
      <c r="D26" s="161">
        <f t="shared" si="1"/>
        <v>134.23725</v>
      </c>
      <c r="E26" s="163">
        <v>134.23725</v>
      </c>
      <c r="F26" s="163">
        <v>0</v>
      </c>
      <c r="G26" s="162">
        <v>0</v>
      </c>
      <c r="H26" s="163">
        <v>0</v>
      </c>
    </row>
    <row r="27" spans="1:8" ht="20.25" customHeight="1">
      <c r="A27" s="169"/>
      <c r="B27" s="164"/>
      <c r="C27" s="168" t="s">
        <v>141</v>
      </c>
      <c r="D27" s="161">
        <f t="shared" si="1"/>
        <v>0</v>
      </c>
      <c r="E27" s="163">
        <v>0</v>
      </c>
      <c r="F27" s="163">
        <v>0</v>
      </c>
      <c r="G27" s="162">
        <v>0</v>
      </c>
      <c r="H27" s="163">
        <v>0</v>
      </c>
    </row>
    <row r="28" spans="1:8" ht="20.25" customHeight="1">
      <c r="A28" s="169"/>
      <c r="B28" s="164"/>
      <c r="C28" s="168" t="s">
        <v>142</v>
      </c>
      <c r="D28" s="161">
        <f t="shared" si="1"/>
        <v>0</v>
      </c>
      <c r="E28" s="163">
        <v>0</v>
      </c>
      <c r="F28" s="163">
        <v>0</v>
      </c>
      <c r="G28" s="162">
        <v>0</v>
      </c>
      <c r="H28" s="163">
        <v>0</v>
      </c>
    </row>
    <row r="29" spans="1:8" ht="20.25" customHeight="1">
      <c r="A29" s="169"/>
      <c r="B29" s="164"/>
      <c r="C29" s="168" t="s">
        <v>143</v>
      </c>
      <c r="D29" s="161">
        <f t="shared" si="1"/>
        <v>0</v>
      </c>
      <c r="E29" s="163">
        <v>0</v>
      </c>
      <c r="F29" s="163">
        <v>0</v>
      </c>
      <c r="G29" s="162">
        <v>0</v>
      </c>
      <c r="H29" s="163">
        <v>0</v>
      </c>
    </row>
    <row r="30" spans="1:8" ht="20.25" customHeight="1">
      <c r="A30" s="169"/>
      <c r="B30" s="164"/>
      <c r="C30" s="168" t="s">
        <v>144</v>
      </c>
      <c r="D30" s="161">
        <f t="shared" si="1"/>
        <v>0</v>
      </c>
      <c r="E30" s="163">
        <v>0</v>
      </c>
      <c r="F30" s="163">
        <v>0</v>
      </c>
      <c r="G30" s="162">
        <v>0</v>
      </c>
      <c r="H30" s="163">
        <v>0</v>
      </c>
    </row>
    <row r="31" spans="1:8" ht="20.25" customHeight="1">
      <c r="A31" s="169"/>
      <c r="B31" s="164"/>
      <c r="C31" s="168" t="s">
        <v>145</v>
      </c>
      <c r="D31" s="161">
        <f t="shared" si="1"/>
        <v>0</v>
      </c>
      <c r="E31" s="163">
        <v>0</v>
      </c>
      <c r="F31" s="163">
        <v>0</v>
      </c>
      <c r="G31" s="162">
        <v>0</v>
      </c>
      <c r="H31" s="163">
        <v>0</v>
      </c>
    </row>
    <row r="32" spans="1:8" ht="20.25" customHeight="1">
      <c r="A32" s="169"/>
      <c r="B32" s="164"/>
      <c r="C32" s="168" t="s">
        <v>146</v>
      </c>
      <c r="D32" s="161">
        <f t="shared" si="1"/>
        <v>0</v>
      </c>
      <c r="E32" s="163">
        <v>0</v>
      </c>
      <c r="F32" s="163">
        <v>0</v>
      </c>
      <c r="G32" s="162">
        <v>0</v>
      </c>
      <c r="H32" s="163">
        <v>0</v>
      </c>
    </row>
    <row r="33" spans="1:8" ht="20.25" customHeight="1">
      <c r="A33" s="169"/>
      <c r="B33" s="164"/>
      <c r="C33" s="168" t="s">
        <v>147</v>
      </c>
      <c r="D33" s="161">
        <f t="shared" si="1"/>
        <v>0</v>
      </c>
      <c r="E33" s="163">
        <v>0</v>
      </c>
      <c r="F33" s="163">
        <v>0</v>
      </c>
      <c r="G33" s="162">
        <v>0</v>
      </c>
      <c r="H33" s="163">
        <v>0</v>
      </c>
    </row>
    <row r="34" spans="1:8" ht="20.25" customHeight="1">
      <c r="A34" s="169"/>
      <c r="B34" s="164"/>
      <c r="C34" s="168" t="s">
        <v>148</v>
      </c>
      <c r="D34" s="161">
        <f t="shared" si="1"/>
        <v>0</v>
      </c>
      <c r="E34" s="170">
        <v>0</v>
      </c>
      <c r="F34" s="170">
        <v>0</v>
      </c>
      <c r="G34" s="171">
        <v>0</v>
      </c>
      <c r="H34" s="170">
        <v>0</v>
      </c>
    </row>
    <row r="35" spans="1:8" ht="20.25" customHeight="1">
      <c r="A35" s="172"/>
      <c r="B35" s="173"/>
      <c r="C35" s="174" t="s">
        <v>149</v>
      </c>
      <c r="D35" s="161">
        <f t="shared" si="1"/>
        <v>0</v>
      </c>
      <c r="E35" s="161">
        <v>0</v>
      </c>
      <c r="F35" s="161">
        <v>0</v>
      </c>
      <c r="G35" s="161">
        <v>0</v>
      </c>
      <c r="H35" s="161">
        <v>0</v>
      </c>
    </row>
    <row r="36" spans="1:8" ht="20.25" customHeight="1">
      <c r="A36" s="172"/>
      <c r="B36" s="173"/>
      <c r="C36" s="174"/>
      <c r="D36" s="161"/>
      <c r="E36" s="161"/>
      <c r="F36" s="161"/>
      <c r="G36" s="161"/>
      <c r="H36" s="161"/>
    </row>
    <row r="37" spans="1:8" ht="20.25" customHeight="1">
      <c r="A37" s="169"/>
      <c r="B37" s="164"/>
      <c r="C37" s="175" t="s">
        <v>150</v>
      </c>
      <c r="D37" s="161">
        <f>SUM(E37:H37)</f>
        <v>0</v>
      </c>
      <c r="E37" s="176"/>
      <c r="F37" s="176"/>
      <c r="G37" s="177"/>
      <c r="H37" s="178"/>
    </row>
    <row r="38" spans="1:8" ht="20.25" customHeight="1">
      <c r="A38" s="169"/>
      <c r="B38" s="173"/>
      <c r="C38" s="175"/>
      <c r="D38" s="161"/>
      <c r="E38" s="179"/>
      <c r="F38" s="179"/>
      <c r="G38" s="180"/>
      <c r="H38" s="181"/>
    </row>
    <row r="39" spans="1:8" ht="20.25" customHeight="1">
      <c r="A39" s="172" t="s">
        <v>52</v>
      </c>
      <c r="B39" s="182">
        <f>SUM(B6,B10)</f>
        <v>2052.607405</v>
      </c>
      <c r="C39" s="183" t="s">
        <v>53</v>
      </c>
      <c r="D39" s="161">
        <f>SUM(E39:H39)</f>
        <v>2052.607405</v>
      </c>
      <c r="E39" s="182">
        <f>SUM(E7:E38)</f>
        <v>2052.607405</v>
      </c>
      <c r="F39" s="182">
        <f>SUM(F7:F37)</f>
        <v>0</v>
      </c>
      <c r="G39" s="184">
        <f>SUM(G7:G37)</f>
        <v>0</v>
      </c>
      <c r="H39" s="185">
        <f>SUM(H7:H37)</f>
        <v>0</v>
      </c>
    </row>
    <row r="40" spans="1:8" ht="20.25" customHeight="1">
      <c r="A40" s="186"/>
      <c r="B40" s="187"/>
      <c r="C40" s="188"/>
      <c r="D40" s="188"/>
      <c r="E40" s="188"/>
      <c r="F40" s="188"/>
      <c r="G40" s="188"/>
      <c r="H40" s="147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5.5" style="0" customWidth="1"/>
    <col min="3" max="3" width="9.16015625" style="0" customWidth="1"/>
    <col min="4" max="4" width="38" style="0" customWidth="1"/>
    <col min="5" max="12" width="12.16015625" style="0" customWidth="1"/>
    <col min="13" max="35" width="4" style="0" customWidth="1"/>
  </cols>
  <sheetData>
    <row r="1" spans="1:35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 t="s">
        <v>151</v>
      </c>
    </row>
    <row r="2" spans="1:35" s="133" customFormat="1" ht="19.5" customHeight="1">
      <c r="A2" s="52" t="s">
        <v>152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ht="19.5" customHeight="1">
      <c r="A3" s="53" t="s">
        <v>4</v>
      </c>
      <c r="B3" s="54"/>
      <c r="C3" s="54"/>
      <c r="D3" s="5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51" t="s">
        <v>5</v>
      </c>
    </row>
    <row r="4" spans="1:35" ht="19.5" customHeight="1">
      <c r="A4" s="57" t="s">
        <v>56</v>
      </c>
      <c r="B4" s="58"/>
      <c r="C4" s="134"/>
      <c r="D4" s="59"/>
      <c r="E4" s="135" t="s">
        <v>153</v>
      </c>
      <c r="F4" s="136" t="s">
        <v>154</v>
      </c>
      <c r="G4" s="137"/>
      <c r="H4" s="137"/>
      <c r="I4" s="137"/>
      <c r="J4" s="137"/>
      <c r="K4" s="137"/>
      <c r="L4" s="137"/>
      <c r="M4" s="137"/>
      <c r="N4" s="137"/>
      <c r="O4" s="145"/>
      <c r="P4" s="136" t="s">
        <v>155</v>
      </c>
      <c r="Q4" s="137"/>
      <c r="R4" s="137"/>
      <c r="S4" s="137"/>
      <c r="T4" s="137"/>
      <c r="U4" s="137"/>
      <c r="V4" s="137"/>
      <c r="W4" s="137"/>
      <c r="X4" s="137"/>
      <c r="Y4" s="145"/>
      <c r="Z4" s="136" t="s">
        <v>156</v>
      </c>
      <c r="AA4" s="137"/>
      <c r="AB4" s="137"/>
      <c r="AC4" s="137"/>
      <c r="AD4" s="137"/>
      <c r="AE4" s="137"/>
      <c r="AF4" s="137"/>
      <c r="AG4" s="137"/>
      <c r="AH4" s="137"/>
      <c r="AI4" s="145"/>
    </row>
    <row r="5" spans="1:35" ht="21" customHeight="1">
      <c r="A5" s="57" t="s">
        <v>65</v>
      </c>
      <c r="B5" s="58"/>
      <c r="C5" s="122" t="s">
        <v>66</v>
      </c>
      <c r="D5" s="138" t="s">
        <v>67</v>
      </c>
      <c r="E5" s="139"/>
      <c r="F5" s="122" t="s">
        <v>57</v>
      </c>
      <c r="G5" s="122" t="s">
        <v>157</v>
      </c>
      <c r="H5" s="122"/>
      <c r="I5" s="122"/>
      <c r="J5" s="122" t="s">
        <v>158</v>
      </c>
      <c r="K5" s="122"/>
      <c r="L5" s="122"/>
      <c r="M5" s="122" t="s">
        <v>159</v>
      </c>
      <c r="N5" s="122"/>
      <c r="O5" s="122"/>
      <c r="P5" s="122" t="s">
        <v>57</v>
      </c>
      <c r="Q5" s="122" t="s">
        <v>157</v>
      </c>
      <c r="R5" s="122"/>
      <c r="S5" s="122"/>
      <c r="T5" s="122" t="s">
        <v>158</v>
      </c>
      <c r="U5" s="122"/>
      <c r="V5" s="122"/>
      <c r="W5" s="122" t="s">
        <v>159</v>
      </c>
      <c r="X5" s="122"/>
      <c r="Y5" s="122"/>
      <c r="Z5" s="122" t="s">
        <v>57</v>
      </c>
      <c r="AA5" s="122" t="s">
        <v>157</v>
      </c>
      <c r="AB5" s="122"/>
      <c r="AC5" s="122"/>
      <c r="AD5" s="122" t="s">
        <v>158</v>
      </c>
      <c r="AE5" s="122"/>
      <c r="AF5" s="122"/>
      <c r="AG5" s="122" t="s">
        <v>159</v>
      </c>
      <c r="AH5" s="122"/>
      <c r="AI5" s="122"/>
    </row>
    <row r="6" spans="1:35" ht="29.25" customHeight="1">
      <c r="A6" s="66" t="s">
        <v>78</v>
      </c>
      <c r="B6" s="140" t="s">
        <v>79</v>
      </c>
      <c r="C6" s="122"/>
      <c r="D6" s="141"/>
      <c r="E6" s="142"/>
      <c r="F6" s="122"/>
      <c r="G6" s="122" t="s">
        <v>73</v>
      </c>
      <c r="H6" s="122" t="s">
        <v>103</v>
      </c>
      <c r="I6" s="122" t="s">
        <v>104</v>
      </c>
      <c r="J6" s="122" t="s">
        <v>73</v>
      </c>
      <c r="K6" s="122" t="s">
        <v>103</v>
      </c>
      <c r="L6" s="122" t="s">
        <v>104</v>
      </c>
      <c r="M6" s="122" t="s">
        <v>73</v>
      </c>
      <c r="N6" s="122" t="s">
        <v>103</v>
      </c>
      <c r="O6" s="122" t="s">
        <v>104</v>
      </c>
      <c r="P6" s="122"/>
      <c r="Q6" s="122" t="s">
        <v>73</v>
      </c>
      <c r="R6" s="122" t="s">
        <v>103</v>
      </c>
      <c r="S6" s="122" t="s">
        <v>104</v>
      </c>
      <c r="T6" s="122" t="s">
        <v>73</v>
      </c>
      <c r="U6" s="122" t="s">
        <v>103</v>
      </c>
      <c r="V6" s="122" t="s">
        <v>104</v>
      </c>
      <c r="W6" s="122" t="s">
        <v>73</v>
      </c>
      <c r="X6" s="122" t="s">
        <v>103</v>
      </c>
      <c r="Y6" s="122" t="s">
        <v>104</v>
      </c>
      <c r="Z6" s="122"/>
      <c r="AA6" s="122" t="s">
        <v>73</v>
      </c>
      <c r="AB6" s="122" t="s">
        <v>103</v>
      </c>
      <c r="AC6" s="122" t="s">
        <v>104</v>
      </c>
      <c r="AD6" s="122" t="s">
        <v>73</v>
      </c>
      <c r="AE6" s="122" t="s">
        <v>103</v>
      </c>
      <c r="AF6" s="122" t="s">
        <v>104</v>
      </c>
      <c r="AG6" s="122" t="s">
        <v>73</v>
      </c>
      <c r="AH6" s="122" t="s">
        <v>103</v>
      </c>
      <c r="AI6" s="122" t="s">
        <v>104</v>
      </c>
    </row>
    <row r="7" spans="1:35" ht="19.5" customHeight="1">
      <c r="A7" s="143" t="s">
        <v>81</v>
      </c>
      <c r="B7" s="143" t="s">
        <v>81</v>
      </c>
      <c r="C7" s="144" t="s">
        <v>81</v>
      </c>
      <c r="D7" s="127" t="s">
        <v>57</v>
      </c>
      <c r="E7" s="109">
        <f aca="true" t="shared" si="0" ref="E7:E25">SUM(F7,P7,Z7)</f>
        <v>2052.607405</v>
      </c>
      <c r="F7" s="109">
        <f aca="true" t="shared" si="1" ref="F7:F25">SUM(G7,J7,M7)</f>
        <v>2052.607405</v>
      </c>
      <c r="G7" s="109">
        <f aca="true" t="shared" si="2" ref="G7:G25">SUM(H7,I7)</f>
        <v>2052.607405</v>
      </c>
      <c r="H7" s="109">
        <v>1569.967405</v>
      </c>
      <c r="I7" s="109">
        <v>482.64</v>
      </c>
      <c r="J7" s="109">
        <f aca="true" t="shared" si="3" ref="J7:J25">SUM(K7,L7)</f>
        <v>0</v>
      </c>
      <c r="K7" s="109">
        <v>0</v>
      </c>
      <c r="L7" s="109">
        <v>0</v>
      </c>
      <c r="M7" s="109">
        <f aca="true" t="shared" si="4" ref="M7:M25">SUM(N7,O7)</f>
        <v>0</v>
      </c>
      <c r="N7" s="109">
        <v>0</v>
      </c>
      <c r="O7" s="109">
        <v>0</v>
      </c>
      <c r="P7" s="109">
        <f aca="true" t="shared" si="5" ref="P7:P25">SUM(Q7,T7,W7)</f>
        <v>0</v>
      </c>
      <c r="Q7" s="109">
        <f aca="true" t="shared" si="6" ref="Q7:Q25">SUM(R7,S7)</f>
        <v>0</v>
      </c>
      <c r="R7" s="109">
        <v>0</v>
      </c>
      <c r="S7" s="109">
        <v>0</v>
      </c>
      <c r="T7" s="109">
        <f aca="true" t="shared" si="7" ref="T7:T25">SUM(U7,V7)</f>
        <v>0</v>
      </c>
      <c r="U7" s="109">
        <v>0</v>
      </c>
      <c r="V7" s="109">
        <v>0</v>
      </c>
      <c r="W7" s="109">
        <f aca="true" t="shared" si="8" ref="W7:W25">SUM(X7,Y7)</f>
        <v>0</v>
      </c>
      <c r="X7" s="109" t="s">
        <v>81</v>
      </c>
      <c r="Y7" s="109"/>
      <c r="Z7" s="109">
        <f aca="true" t="shared" si="9" ref="Z7:Z25">SUM(AA7,AD7,AG7)</f>
        <v>0</v>
      </c>
      <c r="AA7" s="109">
        <f aca="true" t="shared" si="10" ref="AA7:AA25">SUM(AB7,AC7)</f>
        <v>0</v>
      </c>
      <c r="AB7" s="109">
        <v>0</v>
      </c>
      <c r="AC7" s="109">
        <v>0</v>
      </c>
      <c r="AD7" s="109">
        <f aca="true" t="shared" si="11" ref="AD7:AD25">SUM(AE7,AF7)</f>
        <v>0</v>
      </c>
      <c r="AE7" s="109">
        <v>0</v>
      </c>
      <c r="AF7" s="109">
        <v>0</v>
      </c>
      <c r="AG7" s="109">
        <f aca="true" t="shared" si="12" ref="AG7:AG25">SUM(AH7,AI7)</f>
        <v>0</v>
      </c>
      <c r="AH7" s="109">
        <v>0</v>
      </c>
      <c r="AI7" s="109">
        <v>0</v>
      </c>
    </row>
    <row r="8" spans="1:35" ht="19.5" customHeight="1">
      <c r="A8" s="143" t="s">
        <v>81</v>
      </c>
      <c r="B8" s="143" t="s">
        <v>81</v>
      </c>
      <c r="C8" s="144" t="s">
        <v>81</v>
      </c>
      <c r="D8" s="127" t="s">
        <v>0</v>
      </c>
      <c r="E8" s="109">
        <f t="shared" si="0"/>
        <v>2052.607405</v>
      </c>
      <c r="F8" s="109">
        <f t="shared" si="1"/>
        <v>2052.607405</v>
      </c>
      <c r="G8" s="109">
        <f t="shared" si="2"/>
        <v>2052.607405</v>
      </c>
      <c r="H8" s="109">
        <v>1569.967405</v>
      </c>
      <c r="I8" s="109">
        <v>482.64</v>
      </c>
      <c r="J8" s="109">
        <f t="shared" si="3"/>
        <v>0</v>
      </c>
      <c r="K8" s="109">
        <v>0</v>
      </c>
      <c r="L8" s="109">
        <v>0</v>
      </c>
      <c r="M8" s="109">
        <f t="shared" si="4"/>
        <v>0</v>
      </c>
      <c r="N8" s="109">
        <v>0</v>
      </c>
      <c r="O8" s="109">
        <v>0</v>
      </c>
      <c r="P8" s="109">
        <f t="shared" si="5"/>
        <v>0</v>
      </c>
      <c r="Q8" s="109">
        <f t="shared" si="6"/>
        <v>0</v>
      </c>
      <c r="R8" s="109">
        <v>0</v>
      </c>
      <c r="S8" s="109">
        <v>0</v>
      </c>
      <c r="T8" s="109">
        <f t="shared" si="7"/>
        <v>0</v>
      </c>
      <c r="U8" s="109">
        <v>0</v>
      </c>
      <c r="V8" s="109">
        <v>0</v>
      </c>
      <c r="W8" s="109">
        <f t="shared" si="8"/>
        <v>0</v>
      </c>
      <c r="X8" s="109" t="s">
        <v>81</v>
      </c>
      <c r="Y8" s="109"/>
      <c r="Z8" s="109">
        <f t="shared" si="9"/>
        <v>0</v>
      </c>
      <c r="AA8" s="109">
        <f t="shared" si="10"/>
        <v>0</v>
      </c>
      <c r="AB8" s="109">
        <v>0</v>
      </c>
      <c r="AC8" s="109">
        <v>0</v>
      </c>
      <c r="AD8" s="109">
        <f t="shared" si="11"/>
        <v>0</v>
      </c>
      <c r="AE8" s="109">
        <v>0</v>
      </c>
      <c r="AF8" s="109">
        <v>0</v>
      </c>
      <c r="AG8" s="109">
        <f t="shared" si="12"/>
        <v>0</v>
      </c>
      <c r="AH8" s="109">
        <v>0</v>
      </c>
      <c r="AI8" s="109">
        <v>0</v>
      </c>
    </row>
    <row r="9" spans="1:35" ht="19.5" customHeight="1">
      <c r="A9" s="143" t="s">
        <v>81</v>
      </c>
      <c r="B9" s="143" t="s">
        <v>81</v>
      </c>
      <c r="C9" s="144" t="s">
        <v>82</v>
      </c>
      <c r="D9" s="127" t="s">
        <v>83</v>
      </c>
      <c r="E9" s="109">
        <f t="shared" si="0"/>
        <v>2052.607405</v>
      </c>
      <c r="F9" s="109">
        <f t="shared" si="1"/>
        <v>2052.607405</v>
      </c>
      <c r="G9" s="109">
        <f t="shared" si="2"/>
        <v>2052.607405</v>
      </c>
      <c r="H9" s="109">
        <v>1569.967405</v>
      </c>
      <c r="I9" s="109">
        <v>482.64</v>
      </c>
      <c r="J9" s="109">
        <f t="shared" si="3"/>
        <v>0</v>
      </c>
      <c r="K9" s="109">
        <v>0</v>
      </c>
      <c r="L9" s="109">
        <v>0</v>
      </c>
      <c r="M9" s="109">
        <f t="shared" si="4"/>
        <v>0</v>
      </c>
      <c r="N9" s="109">
        <v>0</v>
      </c>
      <c r="O9" s="109">
        <v>0</v>
      </c>
      <c r="P9" s="109">
        <f t="shared" si="5"/>
        <v>0</v>
      </c>
      <c r="Q9" s="109">
        <f t="shared" si="6"/>
        <v>0</v>
      </c>
      <c r="R9" s="109">
        <v>0</v>
      </c>
      <c r="S9" s="109">
        <v>0</v>
      </c>
      <c r="T9" s="109">
        <f t="shared" si="7"/>
        <v>0</v>
      </c>
      <c r="U9" s="109">
        <v>0</v>
      </c>
      <c r="V9" s="109">
        <v>0</v>
      </c>
      <c r="W9" s="109">
        <f t="shared" si="8"/>
        <v>0</v>
      </c>
      <c r="X9" s="109" t="s">
        <v>81</v>
      </c>
      <c r="Y9" s="109"/>
      <c r="Z9" s="109">
        <f t="shared" si="9"/>
        <v>0</v>
      </c>
      <c r="AA9" s="109">
        <f t="shared" si="10"/>
        <v>0</v>
      </c>
      <c r="AB9" s="109">
        <v>0</v>
      </c>
      <c r="AC9" s="109">
        <v>0</v>
      </c>
      <c r="AD9" s="109">
        <f t="shared" si="11"/>
        <v>0</v>
      </c>
      <c r="AE9" s="109">
        <v>0</v>
      </c>
      <c r="AF9" s="109">
        <v>0</v>
      </c>
      <c r="AG9" s="109">
        <f t="shared" si="12"/>
        <v>0</v>
      </c>
      <c r="AH9" s="109">
        <v>0</v>
      </c>
      <c r="AI9" s="109">
        <v>0</v>
      </c>
    </row>
    <row r="10" spans="1:35" ht="19.5" customHeight="1">
      <c r="A10" s="143" t="s">
        <v>160</v>
      </c>
      <c r="B10" s="143" t="s">
        <v>86</v>
      </c>
      <c r="C10" s="144" t="s">
        <v>87</v>
      </c>
      <c r="D10" s="127" t="s">
        <v>161</v>
      </c>
      <c r="E10" s="109">
        <f t="shared" si="0"/>
        <v>781.0435</v>
      </c>
      <c r="F10" s="109">
        <f t="shared" si="1"/>
        <v>781.0435</v>
      </c>
      <c r="G10" s="109">
        <f t="shared" si="2"/>
        <v>781.0435</v>
      </c>
      <c r="H10" s="109">
        <v>781.0435</v>
      </c>
      <c r="I10" s="109">
        <v>0</v>
      </c>
      <c r="J10" s="109">
        <f t="shared" si="3"/>
        <v>0</v>
      </c>
      <c r="K10" s="109">
        <v>0</v>
      </c>
      <c r="L10" s="109">
        <v>0</v>
      </c>
      <c r="M10" s="109">
        <f t="shared" si="4"/>
        <v>0</v>
      </c>
      <c r="N10" s="109">
        <v>0</v>
      </c>
      <c r="O10" s="109">
        <v>0</v>
      </c>
      <c r="P10" s="109">
        <f t="shared" si="5"/>
        <v>0</v>
      </c>
      <c r="Q10" s="109">
        <f t="shared" si="6"/>
        <v>0</v>
      </c>
      <c r="R10" s="109">
        <v>0</v>
      </c>
      <c r="S10" s="109">
        <v>0</v>
      </c>
      <c r="T10" s="109">
        <f t="shared" si="7"/>
        <v>0</v>
      </c>
      <c r="U10" s="109">
        <v>0</v>
      </c>
      <c r="V10" s="109">
        <v>0</v>
      </c>
      <c r="W10" s="109">
        <f t="shared" si="8"/>
        <v>0</v>
      </c>
      <c r="X10" s="109" t="s">
        <v>81</v>
      </c>
      <c r="Y10" s="109"/>
      <c r="Z10" s="109">
        <f t="shared" si="9"/>
        <v>0</v>
      </c>
      <c r="AA10" s="109">
        <f t="shared" si="10"/>
        <v>0</v>
      </c>
      <c r="AB10" s="109">
        <v>0</v>
      </c>
      <c r="AC10" s="109">
        <v>0</v>
      </c>
      <c r="AD10" s="109">
        <f t="shared" si="11"/>
        <v>0</v>
      </c>
      <c r="AE10" s="109">
        <v>0</v>
      </c>
      <c r="AF10" s="109">
        <v>0</v>
      </c>
      <c r="AG10" s="109">
        <f t="shared" si="12"/>
        <v>0</v>
      </c>
      <c r="AH10" s="109">
        <v>0</v>
      </c>
      <c r="AI10" s="109">
        <v>0</v>
      </c>
    </row>
    <row r="11" spans="1:35" ht="19.5" customHeight="1">
      <c r="A11" s="143" t="s">
        <v>160</v>
      </c>
      <c r="B11" s="143" t="s">
        <v>89</v>
      </c>
      <c r="C11" s="144" t="s">
        <v>87</v>
      </c>
      <c r="D11" s="127" t="s">
        <v>162</v>
      </c>
      <c r="E11" s="109">
        <f t="shared" si="0"/>
        <v>195.734661</v>
      </c>
      <c r="F11" s="109">
        <f t="shared" si="1"/>
        <v>195.734661</v>
      </c>
      <c r="G11" s="109">
        <f t="shared" si="2"/>
        <v>195.734661</v>
      </c>
      <c r="H11" s="109">
        <v>195.734661</v>
      </c>
      <c r="I11" s="109">
        <v>0</v>
      </c>
      <c r="J11" s="109">
        <f t="shared" si="3"/>
        <v>0</v>
      </c>
      <c r="K11" s="109">
        <v>0</v>
      </c>
      <c r="L11" s="109">
        <v>0</v>
      </c>
      <c r="M11" s="109">
        <f t="shared" si="4"/>
        <v>0</v>
      </c>
      <c r="N11" s="109">
        <v>0</v>
      </c>
      <c r="O11" s="109">
        <v>0</v>
      </c>
      <c r="P11" s="109">
        <f t="shared" si="5"/>
        <v>0</v>
      </c>
      <c r="Q11" s="109">
        <f t="shared" si="6"/>
        <v>0</v>
      </c>
      <c r="R11" s="109">
        <v>0</v>
      </c>
      <c r="S11" s="109">
        <v>0</v>
      </c>
      <c r="T11" s="109">
        <f t="shared" si="7"/>
        <v>0</v>
      </c>
      <c r="U11" s="109">
        <v>0</v>
      </c>
      <c r="V11" s="109">
        <v>0</v>
      </c>
      <c r="W11" s="109">
        <f t="shared" si="8"/>
        <v>0</v>
      </c>
      <c r="X11" s="109" t="s">
        <v>81</v>
      </c>
      <c r="Y11" s="109"/>
      <c r="Z11" s="109">
        <f t="shared" si="9"/>
        <v>0</v>
      </c>
      <c r="AA11" s="109">
        <f t="shared" si="10"/>
        <v>0</v>
      </c>
      <c r="AB11" s="109">
        <v>0</v>
      </c>
      <c r="AC11" s="109">
        <v>0</v>
      </c>
      <c r="AD11" s="109">
        <f t="shared" si="11"/>
        <v>0</v>
      </c>
      <c r="AE11" s="109">
        <v>0</v>
      </c>
      <c r="AF11" s="109">
        <v>0</v>
      </c>
      <c r="AG11" s="109">
        <f t="shared" si="12"/>
        <v>0</v>
      </c>
      <c r="AH11" s="109">
        <v>0</v>
      </c>
      <c r="AI11" s="109">
        <v>0</v>
      </c>
    </row>
    <row r="12" spans="1:35" ht="19.5" customHeight="1">
      <c r="A12" s="143" t="s">
        <v>160</v>
      </c>
      <c r="B12" s="143" t="s">
        <v>97</v>
      </c>
      <c r="C12" s="144" t="s">
        <v>87</v>
      </c>
      <c r="D12" s="127" t="s">
        <v>100</v>
      </c>
      <c r="E12" s="109">
        <f t="shared" si="0"/>
        <v>130.089096</v>
      </c>
      <c r="F12" s="109">
        <f t="shared" si="1"/>
        <v>130.089096</v>
      </c>
      <c r="G12" s="109">
        <f t="shared" si="2"/>
        <v>130.089096</v>
      </c>
      <c r="H12" s="109">
        <v>130.089096</v>
      </c>
      <c r="I12" s="109">
        <v>0</v>
      </c>
      <c r="J12" s="109">
        <f t="shared" si="3"/>
        <v>0</v>
      </c>
      <c r="K12" s="109">
        <v>0</v>
      </c>
      <c r="L12" s="109">
        <v>0</v>
      </c>
      <c r="M12" s="109">
        <f t="shared" si="4"/>
        <v>0</v>
      </c>
      <c r="N12" s="109">
        <v>0</v>
      </c>
      <c r="O12" s="109">
        <v>0</v>
      </c>
      <c r="P12" s="109">
        <f t="shared" si="5"/>
        <v>0</v>
      </c>
      <c r="Q12" s="109">
        <f t="shared" si="6"/>
        <v>0</v>
      </c>
      <c r="R12" s="109">
        <v>0</v>
      </c>
      <c r="S12" s="109">
        <v>0</v>
      </c>
      <c r="T12" s="109">
        <f t="shared" si="7"/>
        <v>0</v>
      </c>
      <c r="U12" s="109">
        <v>0</v>
      </c>
      <c r="V12" s="109">
        <v>0</v>
      </c>
      <c r="W12" s="109">
        <f t="shared" si="8"/>
        <v>0</v>
      </c>
      <c r="X12" s="109" t="s">
        <v>81</v>
      </c>
      <c r="Y12" s="109"/>
      <c r="Z12" s="109">
        <f t="shared" si="9"/>
        <v>0</v>
      </c>
      <c r="AA12" s="109">
        <f t="shared" si="10"/>
        <v>0</v>
      </c>
      <c r="AB12" s="109">
        <v>0</v>
      </c>
      <c r="AC12" s="109">
        <v>0</v>
      </c>
      <c r="AD12" s="109">
        <f t="shared" si="11"/>
        <v>0</v>
      </c>
      <c r="AE12" s="109">
        <v>0</v>
      </c>
      <c r="AF12" s="109">
        <v>0</v>
      </c>
      <c r="AG12" s="109">
        <f t="shared" si="12"/>
        <v>0</v>
      </c>
      <c r="AH12" s="109">
        <v>0</v>
      </c>
      <c r="AI12" s="109">
        <v>0</v>
      </c>
    </row>
    <row r="13" spans="1:35" ht="19.5" customHeight="1">
      <c r="A13" s="143" t="s">
        <v>160</v>
      </c>
      <c r="B13" s="143" t="s">
        <v>163</v>
      </c>
      <c r="C13" s="144" t="s">
        <v>87</v>
      </c>
      <c r="D13" s="127" t="s">
        <v>164</v>
      </c>
      <c r="E13" s="109">
        <f t="shared" si="0"/>
        <v>16</v>
      </c>
      <c r="F13" s="109">
        <f t="shared" si="1"/>
        <v>16</v>
      </c>
      <c r="G13" s="109">
        <f t="shared" si="2"/>
        <v>16</v>
      </c>
      <c r="H13" s="109">
        <v>0</v>
      </c>
      <c r="I13" s="109">
        <v>16</v>
      </c>
      <c r="J13" s="109">
        <f t="shared" si="3"/>
        <v>0</v>
      </c>
      <c r="K13" s="109">
        <v>0</v>
      </c>
      <c r="L13" s="109">
        <v>0</v>
      </c>
      <c r="M13" s="109">
        <f t="shared" si="4"/>
        <v>0</v>
      </c>
      <c r="N13" s="109">
        <v>0</v>
      </c>
      <c r="O13" s="109">
        <v>0</v>
      </c>
      <c r="P13" s="109">
        <f t="shared" si="5"/>
        <v>0</v>
      </c>
      <c r="Q13" s="109">
        <f t="shared" si="6"/>
        <v>0</v>
      </c>
      <c r="R13" s="109">
        <v>0</v>
      </c>
      <c r="S13" s="109">
        <v>0</v>
      </c>
      <c r="T13" s="109">
        <f t="shared" si="7"/>
        <v>0</v>
      </c>
      <c r="U13" s="109">
        <v>0</v>
      </c>
      <c r="V13" s="109">
        <v>0</v>
      </c>
      <c r="W13" s="109">
        <f t="shared" si="8"/>
        <v>0</v>
      </c>
      <c r="X13" s="109" t="s">
        <v>81</v>
      </c>
      <c r="Y13" s="109"/>
      <c r="Z13" s="109">
        <f t="shared" si="9"/>
        <v>0</v>
      </c>
      <c r="AA13" s="109">
        <f t="shared" si="10"/>
        <v>0</v>
      </c>
      <c r="AB13" s="109">
        <v>0</v>
      </c>
      <c r="AC13" s="109">
        <v>0</v>
      </c>
      <c r="AD13" s="109">
        <f t="shared" si="11"/>
        <v>0</v>
      </c>
      <c r="AE13" s="109">
        <v>0</v>
      </c>
      <c r="AF13" s="109">
        <v>0</v>
      </c>
      <c r="AG13" s="109">
        <f t="shared" si="12"/>
        <v>0</v>
      </c>
      <c r="AH13" s="109">
        <v>0</v>
      </c>
      <c r="AI13" s="109">
        <v>0</v>
      </c>
    </row>
    <row r="14" spans="1:35" ht="19.5" customHeight="1">
      <c r="A14" s="143" t="s">
        <v>165</v>
      </c>
      <c r="B14" s="143" t="s">
        <v>86</v>
      </c>
      <c r="C14" s="144" t="s">
        <v>87</v>
      </c>
      <c r="D14" s="127" t="s">
        <v>166</v>
      </c>
      <c r="E14" s="109">
        <f t="shared" si="0"/>
        <v>455.06301699999995</v>
      </c>
      <c r="F14" s="109">
        <f t="shared" si="1"/>
        <v>455.06301699999995</v>
      </c>
      <c r="G14" s="109">
        <f t="shared" si="2"/>
        <v>455.06301699999995</v>
      </c>
      <c r="H14" s="109">
        <v>285.783017</v>
      </c>
      <c r="I14" s="109">
        <v>169.28</v>
      </c>
      <c r="J14" s="109">
        <f t="shared" si="3"/>
        <v>0</v>
      </c>
      <c r="K14" s="109">
        <v>0</v>
      </c>
      <c r="L14" s="109">
        <v>0</v>
      </c>
      <c r="M14" s="109">
        <f t="shared" si="4"/>
        <v>0</v>
      </c>
      <c r="N14" s="109">
        <v>0</v>
      </c>
      <c r="O14" s="109">
        <v>0</v>
      </c>
      <c r="P14" s="109">
        <f t="shared" si="5"/>
        <v>0</v>
      </c>
      <c r="Q14" s="109">
        <f t="shared" si="6"/>
        <v>0</v>
      </c>
      <c r="R14" s="109">
        <v>0</v>
      </c>
      <c r="S14" s="109">
        <v>0</v>
      </c>
      <c r="T14" s="109">
        <f t="shared" si="7"/>
        <v>0</v>
      </c>
      <c r="U14" s="109">
        <v>0</v>
      </c>
      <c r="V14" s="109">
        <v>0</v>
      </c>
      <c r="W14" s="109">
        <f t="shared" si="8"/>
        <v>0</v>
      </c>
      <c r="X14" s="109" t="s">
        <v>81</v>
      </c>
      <c r="Y14" s="109"/>
      <c r="Z14" s="109">
        <f t="shared" si="9"/>
        <v>0</v>
      </c>
      <c r="AA14" s="109">
        <f t="shared" si="10"/>
        <v>0</v>
      </c>
      <c r="AB14" s="109">
        <v>0</v>
      </c>
      <c r="AC14" s="109">
        <v>0</v>
      </c>
      <c r="AD14" s="109">
        <f t="shared" si="11"/>
        <v>0</v>
      </c>
      <c r="AE14" s="109">
        <v>0</v>
      </c>
      <c r="AF14" s="109">
        <v>0</v>
      </c>
      <c r="AG14" s="109">
        <f t="shared" si="12"/>
        <v>0</v>
      </c>
      <c r="AH14" s="109">
        <v>0</v>
      </c>
      <c r="AI14" s="109">
        <v>0</v>
      </c>
    </row>
    <row r="15" spans="1:35" ht="19.5" customHeight="1">
      <c r="A15" s="143" t="s">
        <v>165</v>
      </c>
      <c r="B15" s="143" t="s">
        <v>89</v>
      </c>
      <c r="C15" s="144" t="s">
        <v>87</v>
      </c>
      <c r="D15" s="127" t="s">
        <v>167</v>
      </c>
      <c r="E15" s="109">
        <f t="shared" si="0"/>
        <v>0.8</v>
      </c>
      <c r="F15" s="109">
        <f t="shared" si="1"/>
        <v>0.8</v>
      </c>
      <c r="G15" s="109">
        <f t="shared" si="2"/>
        <v>0.8</v>
      </c>
      <c r="H15" s="109">
        <v>0.8</v>
      </c>
      <c r="I15" s="109">
        <v>0</v>
      </c>
      <c r="J15" s="109">
        <f t="shared" si="3"/>
        <v>0</v>
      </c>
      <c r="K15" s="109">
        <v>0</v>
      </c>
      <c r="L15" s="109">
        <v>0</v>
      </c>
      <c r="M15" s="109">
        <f t="shared" si="4"/>
        <v>0</v>
      </c>
      <c r="N15" s="109">
        <v>0</v>
      </c>
      <c r="O15" s="109">
        <v>0</v>
      </c>
      <c r="P15" s="109">
        <f t="shared" si="5"/>
        <v>0</v>
      </c>
      <c r="Q15" s="109">
        <f t="shared" si="6"/>
        <v>0</v>
      </c>
      <c r="R15" s="109">
        <v>0</v>
      </c>
      <c r="S15" s="109">
        <v>0</v>
      </c>
      <c r="T15" s="109">
        <f t="shared" si="7"/>
        <v>0</v>
      </c>
      <c r="U15" s="109">
        <v>0</v>
      </c>
      <c r="V15" s="109">
        <v>0</v>
      </c>
      <c r="W15" s="109">
        <f t="shared" si="8"/>
        <v>0</v>
      </c>
      <c r="X15" s="109" t="s">
        <v>81</v>
      </c>
      <c r="Y15" s="109"/>
      <c r="Z15" s="109">
        <f t="shared" si="9"/>
        <v>0</v>
      </c>
      <c r="AA15" s="109">
        <f t="shared" si="10"/>
        <v>0</v>
      </c>
      <c r="AB15" s="109">
        <v>0</v>
      </c>
      <c r="AC15" s="109">
        <v>0</v>
      </c>
      <c r="AD15" s="109">
        <f t="shared" si="11"/>
        <v>0</v>
      </c>
      <c r="AE15" s="109">
        <v>0</v>
      </c>
      <c r="AF15" s="109">
        <v>0</v>
      </c>
      <c r="AG15" s="109">
        <f t="shared" si="12"/>
        <v>0</v>
      </c>
      <c r="AH15" s="109">
        <v>0</v>
      </c>
      <c r="AI15" s="109">
        <v>0</v>
      </c>
    </row>
    <row r="16" spans="1:35" ht="19.5" customHeight="1">
      <c r="A16" s="143" t="s">
        <v>165</v>
      </c>
      <c r="B16" s="143" t="s">
        <v>97</v>
      </c>
      <c r="C16" s="144" t="s">
        <v>87</v>
      </c>
      <c r="D16" s="127" t="s">
        <v>168</v>
      </c>
      <c r="E16" s="109">
        <f t="shared" si="0"/>
        <v>6.5</v>
      </c>
      <c r="F16" s="109">
        <f t="shared" si="1"/>
        <v>6.5</v>
      </c>
      <c r="G16" s="109">
        <f t="shared" si="2"/>
        <v>6.5</v>
      </c>
      <c r="H16" s="109">
        <v>3.5</v>
      </c>
      <c r="I16" s="109">
        <v>3</v>
      </c>
      <c r="J16" s="109">
        <f t="shared" si="3"/>
        <v>0</v>
      </c>
      <c r="K16" s="109">
        <v>0</v>
      </c>
      <c r="L16" s="109">
        <v>0</v>
      </c>
      <c r="M16" s="109">
        <f t="shared" si="4"/>
        <v>0</v>
      </c>
      <c r="N16" s="109">
        <v>0</v>
      </c>
      <c r="O16" s="109">
        <v>0</v>
      </c>
      <c r="P16" s="109">
        <f t="shared" si="5"/>
        <v>0</v>
      </c>
      <c r="Q16" s="109">
        <f t="shared" si="6"/>
        <v>0</v>
      </c>
      <c r="R16" s="109">
        <v>0</v>
      </c>
      <c r="S16" s="109">
        <v>0</v>
      </c>
      <c r="T16" s="109">
        <f t="shared" si="7"/>
        <v>0</v>
      </c>
      <c r="U16" s="109">
        <v>0</v>
      </c>
      <c r="V16" s="109">
        <v>0</v>
      </c>
      <c r="W16" s="109">
        <f t="shared" si="8"/>
        <v>0</v>
      </c>
      <c r="X16" s="109" t="s">
        <v>81</v>
      </c>
      <c r="Y16" s="109"/>
      <c r="Z16" s="109">
        <f t="shared" si="9"/>
        <v>0</v>
      </c>
      <c r="AA16" s="109">
        <f t="shared" si="10"/>
        <v>0</v>
      </c>
      <c r="AB16" s="109">
        <v>0</v>
      </c>
      <c r="AC16" s="109">
        <v>0</v>
      </c>
      <c r="AD16" s="109">
        <f t="shared" si="11"/>
        <v>0</v>
      </c>
      <c r="AE16" s="109">
        <v>0</v>
      </c>
      <c r="AF16" s="109">
        <v>0</v>
      </c>
      <c r="AG16" s="109">
        <f t="shared" si="12"/>
        <v>0</v>
      </c>
      <c r="AH16" s="109">
        <v>0</v>
      </c>
      <c r="AI16" s="109">
        <v>0</v>
      </c>
    </row>
    <row r="17" spans="1:35" ht="19.5" customHeight="1">
      <c r="A17" s="143" t="s">
        <v>165</v>
      </c>
      <c r="B17" s="143" t="s">
        <v>92</v>
      </c>
      <c r="C17" s="144" t="s">
        <v>87</v>
      </c>
      <c r="D17" s="127" t="s">
        <v>169</v>
      </c>
      <c r="E17" s="109">
        <f t="shared" si="0"/>
        <v>56.56</v>
      </c>
      <c r="F17" s="109">
        <f t="shared" si="1"/>
        <v>56.56</v>
      </c>
      <c r="G17" s="109">
        <f t="shared" si="2"/>
        <v>56.56</v>
      </c>
      <c r="H17" s="109">
        <v>1.2</v>
      </c>
      <c r="I17" s="109">
        <v>55.36</v>
      </c>
      <c r="J17" s="109">
        <f t="shared" si="3"/>
        <v>0</v>
      </c>
      <c r="K17" s="109">
        <v>0</v>
      </c>
      <c r="L17" s="109">
        <v>0</v>
      </c>
      <c r="M17" s="109">
        <f t="shared" si="4"/>
        <v>0</v>
      </c>
      <c r="N17" s="109">
        <v>0</v>
      </c>
      <c r="O17" s="109">
        <v>0</v>
      </c>
      <c r="P17" s="109">
        <f t="shared" si="5"/>
        <v>0</v>
      </c>
      <c r="Q17" s="109">
        <f t="shared" si="6"/>
        <v>0</v>
      </c>
      <c r="R17" s="109">
        <v>0</v>
      </c>
      <c r="S17" s="109">
        <v>0</v>
      </c>
      <c r="T17" s="109">
        <f t="shared" si="7"/>
        <v>0</v>
      </c>
      <c r="U17" s="109">
        <v>0</v>
      </c>
      <c r="V17" s="109">
        <v>0</v>
      </c>
      <c r="W17" s="109">
        <f t="shared" si="8"/>
        <v>0</v>
      </c>
      <c r="X17" s="109" t="s">
        <v>81</v>
      </c>
      <c r="Y17" s="109"/>
      <c r="Z17" s="109">
        <f t="shared" si="9"/>
        <v>0</v>
      </c>
      <c r="AA17" s="109">
        <f t="shared" si="10"/>
        <v>0</v>
      </c>
      <c r="AB17" s="109">
        <v>0</v>
      </c>
      <c r="AC17" s="109">
        <v>0</v>
      </c>
      <c r="AD17" s="109">
        <f t="shared" si="11"/>
        <v>0</v>
      </c>
      <c r="AE17" s="109">
        <v>0</v>
      </c>
      <c r="AF17" s="109">
        <v>0</v>
      </c>
      <c r="AG17" s="109">
        <f t="shared" si="12"/>
        <v>0</v>
      </c>
      <c r="AH17" s="109">
        <v>0</v>
      </c>
      <c r="AI17" s="109">
        <v>0</v>
      </c>
    </row>
    <row r="18" spans="1:35" ht="19.5" customHeight="1">
      <c r="A18" s="143" t="s">
        <v>165</v>
      </c>
      <c r="B18" s="143" t="s">
        <v>170</v>
      </c>
      <c r="C18" s="144" t="s">
        <v>87</v>
      </c>
      <c r="D18" s="127" t="s">
        <v>171</v>
      </c>
      <c r="E18" s="109">
        <f t="shared" si="0"/>
        <v>16.8</v>
      </c>
      <c r="F18" s="109">
        <f t="shared" si="1"/>
        <v>16.8</v>
      </c>
      <c r="G18" s="109">
        <f t="shared" si="2"/>
        <v>16.8</v>
      </c>
      <c r="H18" s="109">
        <v>16.8</v>
      </c>
      <c r="I18" s="109">
        <v>0</v>
      </c>
      <c r="J18" s="109">
        <f t="shared" si="3"/>
        <v>0</v>
      </c>
      <c r="K18" s="109">
        <v>0</v>
      </c>
      <c r="L18" s="109">
        <v>0</v>
      </c>
      <c r="M18" s="109">
        <f t="shared" si="4"/>
        <v>0</v>
      </c>
      <c r="N18" s="109">
        <v>0</v>
      </c>
      <c r="O18" s="109">
        <v>0</v>
      </c>
      <c r="P18" s="109">
        <f t="shared" si="5"/>
        <v>0</v>
      </c>
      <c r="Q18" s="109">
        <f t="shared" si="6"/>
        <v>0</v>
      </c>
      <c r="R18" s="109">
        <v>0</v>
      </c>
      <c r="S18" s="109">
        <v>0</v>
      </c>
      <c r="T18" s="109">
        <f t="shared" si="7"/>
        <v>0</v>
      </c>
      <c r="U18" s="109">
        <v>0</v>
      </c>
      <c r="V18" s="109">
        <v>0</v>
      </c>
      <c r="W18" s="109">
        <f t="shared" si="8"/>
        <v>0</v>
      </c>
      <c r="X18" s="109" t="s">
        <v>81</v>
      </c>
      <c r="Y18" s="109"/>
      <c r="Z18" s="109">
        <f t="shared" si="9"/>
        <v>0</v>
      </c>
      <c r="AA18" s="109">
        <f t="shared" si="10"/>
        <v>0</v>
      </c>
      <c r="AB18" s="109">
        <v>0</v>
      </c>
      <c r="AC18" s="109">
        <v>0</v>
      </c>
      <c r="AD18" s="109">
        <f t="shared" si="11"/>
        <v>0</v>
      </c>
      <c r="AE18" s="109">
        <v>0</v>
      </c>
      <c r="AF18" s="109">
        <v>0</v>
      </c>
      <c r="AG18" s="109">
        <f t="shared" si="12"/>
        <v>0</v>
      </c>
      <c r="AH18" s="109">
        <v>0</v>
      </c>
      <c r="AI18" s="109">
        <v>0</v>
      </c>
    </row>
    <row r="19" spans="1:35" ht="19.5" customHeight="1">
      <c r="A19" s="143" t="s">
        <v>165</v>
      </c>
      <c r="B19" s="143" t="s">
        <v>172</v>
      </c>
      <c r="C19" s="144" t="s">
        <v>87</v>
      </c>
      <c r="D19" s="127" t="s">
        <v>173</v>
      </c>
      <c r="E19" s="109">
        <f t="shared" si="0"/>
        <v>35</v>
      </c>
      <c r="F19" s="109">
        <f t="shared" si="1"/>
        <v>35</v>
      </c>
      <c r="G19" s="109">
        <f t="shared" si="2"/>
        <v>35</v>
      </c>
      <c r="H19" s="109">
        <v>35</v>
      </c>
      <c r="I19" s="109">
        <v>0</v>
      </c>
      <c r="J19" s="109">
        <f t="shared" si="3"/>
        <v>0</v>
      </c>
      <c r="K19" s="109">
        <v>0</v>
      </c>
      <c r="L19" s="109">
        <v>0</v>
      </c>
      <c r="M19" s="109">
        <f t="shared" si="4"/>
        <v>0</v>
      </c>
      <c r="N19" s="109">
        <v>0</v>
      </c>
      <c r="O19" s="109">
        <v>0</v>
      </c>
      <c r="P19" s="109">
        <f t="shared" si="5"/>
        <v>0</v>
      </c>
      <c r="Q19" s="109">
        <f t="shared" si="6"/>
        <v>0</v>
      </c>
      <c r="R19" s="109">
        <v>0</v>
      </c>
      <c r="S19" s="109">
        <v>0</v>
      </c>
      <c r="T19" s="109">
        <f t="shared" si="7"/>
        <v>0</v>
      </c>
      <c r="U19" s="109">
        <v>0</v>
      </c>
      <c r="V19" s="109">
        <v>0</v>
      </c>
      <c r="W19" s="109">
        <f t="shared" si="8"/>
        <v>0</v>
      </c>
      <c r="X19" s="109" t="s">
        <v>81</v>
      </c>
      <c r="Y19" s="109"/>
      <c r="Z19" s="109">
        <f t="shared" si="9"/>
        <v>0</v>
      </c>
      <c r="AA19" s="109">
        <f t="shared" si="10"/>
        <v>0</v>
      </c>
      <c r="AB19" s="109">
        <v>0</v>
      </c>
      <c r="AC19" s="109">
        <v>0</v>
      </c>
      <c r="AD19" s="109">
        <f t="shared" si="11"/>
        <v>0</v>
      </c>
      <c r="AE19" s="109">
        <v>0</v>
      </c>
      <c r="AF19" s="109">
        <v>0</v>
      </c>
      <c r="AG19" s="109">
        <f t="shared" si="12"/>
        <v>0</v>
      </c>
      <c r="AH19" s="109">
        <v>0</v>
      </c>
      <c r="AI19" s="109">
        <v>0</v>
      </c>
    </row>
    <row r="20" spans="1:35" ht="19.5" customHeight="1">
      <c r="A20" s="143" t="s">
        <v>165</v>
      </c>
      <c r="B20" s="143" t="s">
        <v>174</v>
      </c>
      <c r="C20" s="144" t="s">
        <v>87</v>
      </c>
      <c r="D20" s="127" t="s">
        <v>175</v>
      </c>
      <c r="E20" s="109">
        <f t="shared" si="0"/>
        <v>8</v>
      </c>
      <c r="F20" s="109">
        <f t="shared" si="1"/>
        <v>8</v>
      </c>
      <c r="G20" s="109">
        <f t="shared" si="2"/>
        <v>8</v>
      </c>
      <c r="H20" s="109">
        <v>5</v>
      </c>
      <c r="I20" s="109">
        <v>3</v>
      </c>
      <c r="J20" s="109">
        <f t="shared" si="3"/>
        <v>0</v>
      </c>
      <c r="K20" s="109">
        <v>0</v>
      </c>
      <c r="L20" s="109">
        <v>0</v>
      </c>
      <c r="M20" s="109">
        <f t="shared" si="4"/>
        <v>0</v>
      </c>
      <c r="N20" s="109">
        <v>0</v>
      </c>
      <c r="O20" s="109">
        <v>0</v>
      </c>
      <c r="P20" s="109">
        <f t="shared" si="5"/>
        <v>0</v>
      </c>
      <c r="Q20" s="109">
        <f t="shared" si="6"/>
        <v>0</v>
      </c>
      <c r="R20" s="109">
        <v>0</v>
      </c>
      <c r="S20" s="109">
        <v>0</v>
      </c>
      <c r="T20" s="109">
        <f t="shared" si="7"/>
        <v>0</v>
      </c>
      <c r="U20" s="109">
        <v>0</v>
      </c>
      <c r="V20" s="109">
        <v>0</v>
      </c>
      <c r="W20" s="109">
        <f t="shared" si="8"/>
        <v>0</v>
      </c>
      <c r="X20" s="109" t="s">
        <v>81</v>
      </c>
      <c r="Y20" s="109"/>
      <c r="Z20" s="109">
        <f t="shared" si="9"/>
        <v>0</v>
      </c>
      <c r="AA20" s="109">
        <f t="shared" si="10"/>
        <v>0</v>
      </c>
      <c r="AB20" s="109">
        <v>0</v>
      </c>
      <c r="AC20" s="109">
        <v>0</v>
      </c>
      <c r="AD20" s="109">
        <f t="shared" si="11"/>
        <v>0</v>
      </c>
      <c r="AE20" s="109">
        <v>0</v>
      </c>
      <c r="AF20" s="109">
        <v>0</v>
      </c>
      <c r="AG20" s="109">
        <f t="shared" si="12"/>
        <v>0</v>
      </c>
      <c r="AH20" s="109">
        <v>0</v>
      </c>
      <c r="AI20" s="109">
        <v>0</v>
      </c>
    </row>
    <row r="21" spans="1:35" ht="19.5" customHeight="1">
      <c r="A21" s="143" t="s">
        <v>165</v>
      </c>
      <c r="B21" s="143" t="s">
        <v>163</v>
      </c>
      <c r="C21" s="144" t="s">
        <v>87</v>
      </c>
      <c r="D21" s="127" t="s">
        <v>176</v>
      </c>
      <c r="E21" s="109">
        <f t="shared" si="0"/>
        <v>310.64</v>
      </c>
      <c r="F21" s="109">
        <f t="shared" si="1"/>
        <v>310.64</v>
      </c>
      <c r="G21" s="109">
        <f t="shared" si="2"/>
        <v>310.64</v>
      </c>
      <c r="H21" s="109">
        <v>74.64</v>
      </c>
      <c r="I21" s="109">
        <v>236</v>
      </c>
      <c r="J21" s="109">
        <f t="shared" si="3"/>
        <v>0</v>
      </c>
      <c r="K21" s="109">
        <v>0</v>
      </c>
      <c r="L21" s="109">
        <v>0</v>
      </c>
      <c r="M21" s="109">
        <f t="shared" si="4"/>
        <v>0</v>
      </c>
      <c r="N21" s="109">
        <v>0</v>
      </c>
      <c r="O21" s="109">
        <v>0</v>
      </c>
      <c r="P21" s="109">
        <f t="shared" si="5"/>
        <v>0</v>
      </c>
      <c r="Q21" s="109">
        <f t="shared" si="6"/>
        <v>0</v>
      </c>
      <c r="R21" s="109">
        <v>0</v>
      </c>
      <c r="S21" s="109">
        <v>0</v>
      </c>
      <c r="T21" s="109">
        <f t="shared" si="7"/>
        <v>0</v>
      </c>
      <c r="U21" s="109">
        <v>0</v>
      </c>
      <c r="V21" s="109">
        <v>0</v>
      </c>
      <c r="W21" s="109">
        <f t="shared" si="8"/>
        <v>0</v>
      </c>
      <c r="X21" s="109" t="s">
        <v>81</v>
      </c>
      <c r="Y21" s="109"/>
      <c r="Z21" s="109">
        <f t="shared" si="9"/>
        <v>0</v>
      </c>
      <c r="AA21" s="109">
        <f t="shared" si="10"/>
        <v>0</v>
      </c>
      <c r="AB21" s="109">
        <v>0</v>
      </c>
      <c r="AC21" s="109">
        <v>0</v>
      </c>
      <c r="AD21" s="109">
        <f t="shared" si="11"/>
        <v>0</v>
      </c>
      <c r="AE21" s="109">
        <v>0</v>
      </c>
      <c r="AF21" s="109">
        <v>0</v>
      </c>
      <c r="AG21" s="109">
        <f t="shared" si="12"/>
        <v>0</v>
      </c>
      <c r="AH21" s="109">
        <v>0</v>
      </c>
      <c r="AI21" s="109">
        <v>0</v>
      </c>
    </row>
    <row r="22" spans="1:35" ht="19.5" customHeight="1">
      <c r="A22" s="143" t="s">
        <v>177</v>
      </c>
      <c r="B22" s="143" t="s">
        <v>170</v>
      </c>
      <c r="C22" s="144" t="s">
        <v>87</v>
      </c>
      <c r="D22" s="127" t="s">
        <v>178</v>
      </c>
      <c r="E22" s="109">
        <f t="shared" si="0"/>
        <v>0</v>
      </c>
      <c r="F22" s="109">
        <f t="shared" si="1"/>
        <v>0</v>
      </c>
      <c r="G22" s="109">
        <f t="shared" si="2"/>
        <v>0</v>
      </c>
      <c r="H22" s="109">
        <v>0</v>
      </c>
      <c r="I22" s="109">
        <v>0</v>
      </c>
      <c r="J22" s="109">
        <f t="shared" si="3"/>
        <v>0</v>
      </c>
      <c r="K22" s="109">
        <v>0</v>
      </c>
      <c r="L22" s="109">
        <v>0</v>
      </c>
      <c r="M22" s="109">
        <f t="shared" si="4"/>
        <v>0</v>
      </c>
      <c r="N22" s="109">
        <v>0</v>
      </c>
      <c r="O22" s="109">
        <v>0</v>
      </c>
      <c r="P22" s="109">
        <f t="shared" si="5"/>
        <v>0</v>
      </c>
      <c r="Q22" s="109">
        <f t="shared" si="6"/>
        <v>0</v>
      </c>
      <c r="R22" s="109">
        <v>0</v>
      </c>
      <c r="S22" s="109">
        <v>0</v>
      </c>
      <c r="T22" s="109">
        <f t="shared" si="7"/>
        <v>0</v>
      </c>
      <c r="U22" s="109">
        <v>0</v>
      </c>
      <c r="V22" s="109">
        <v>0</v>
      </c>
      <c r="W22" s="109">
        <f t="shared" si="8"/>
        <v>0</v>
      </c>
      <c r="X22" s="109" t="s">
        <v>81</v>
      </c>
      <c r="Y22" s="109"/>
      <c r="Z22" s="109">
        <f t="shared" si="9"/>
        <v>0</v>
      </c>
      <c r="AA22" s="109">
        <f t="shared" si="10"/>
        <v>0</v>
      </c>
      <c r="AB22" s="109">
        <v>0</v>
      </c>
      <c r="AC22" s="109">
        <v>0</v>
      </c>
      <c r="AD22" s="109">
        <f t="shared" si="11"/>
        <v>0</v>
      </c>
      <c r="AE22" s="109">
        <v>0</v>
      </c>
      <c r="AF22" s="109">
        <v>0</v>
      </c>
      <c r="AG22" s="109">
        <f t="shared" si="12"/>
        <v>0</v>
      </c>
      <c r="AH22" s="109">
        <v>0</v>
      </c>
      <c r="AI22" s="109">
        <v>0</v>
      </c>
    </row>
    <row r="23" spans="1:35" ht="19.5" customHeight="1">
      <c r="A23" s="143" t="s">
        <v>179</v>
      </c>
      <c r="B23" s="143" t="s">
        <v>86</v>
      </c>
      <c r="C23" s="144" t="s">
        <v>87</v>
      </c>
      <c r="D23" s="127" t="s">
        <v>180</v>
      </c>
      <c r="E23" s="109">
        <f t="shared" si="0"/>
        <v>37.776731</v>
      </c>
      <c r="F23" s="109">
        <f t="shared" si="1"/>
        <v>37.776731</v>
      </c>
      <c r="G23" s="109">
        <f t="shared" si="2"/>
        <v>37.776731</v>
      </c>
      <c r="H23" s="109">
        <v>37.776731</v>
      </c>
      <c r="I23" s="109">
        <v>0</v>
      </c>
      <c r="J23" s="109">
        <f t="shared" si="3"/>
        <v>0</v>
      </c>
      <c r="K23" s="109">
        <v>0</v>
      </c>
      <c r="L23" s="109">
        <v>0</v>
      </c>
      <c r="M23" s="109">
        <f t="shared" si="4"/>
        <v>0</v>
      </c>
      <c r="N23" s="109">
        <v>0</v>
      </c>
      <c r="O23" s="109">
        <v>0</v>
      </c>
      <c r="P23" s="109">
        <f t="shared" si="5"/>
        <v>0</v>
      </c>
      <c r="Q23" s="109">
        <f t="shared" si="6"/>
        <v>0</v>
      </c>
      <c r="R23" s="109">
        <v>0</v>
      </c>
      <c r="S23" s="109">
        <v>0</v>
      </c>
      <c r="T23" s="109">
        <f t="shared" si="7"/>
        <v>0</v>
      </c>
      <c r="U23" s="109">
        <v>0</v>
      </c>
      <c r="V23" s="109">
        <v>0</v>
      </c>
      <c r="W23" s="109">
        <f t="shared" si="8"/>
        <v>0</v>
      </c>
      <c r="X23" s="109" t="s">
        <v>81</v>
      </c>
      <c r="Y23" s="109"/>
      <c r="Z23" s="109">
        <f t="shared" si="9"/>
        <v>0</v>
      </c>
      <c r="AA23" s="109">
        <f t="shared" si="10"/>
        <v>0</v>
      </c>
      <c r="AB23" s="109">
        <v>0</v>
      </c>
      <c r="AC23" s="109">
        <v>0</v>
      </c>
      <c r="AD23" s="109">
        <f t="shared" si="11"/>
        <v>0</v>
      </c>
      <c r="AE23" s="109">
        <v>0</v>
      </c>
      <c r="AF23" s="109">
        <v>0</v>
      </c>
      <c r="AG23" s="109">
        <f t="shared" si="12"/>
        <v>0</v>
      </c>
      <c r="AH23" s="109">
        <v>0</v>
      </c>
      <c r="AI23" s="109">
        <v>0</v>
      </c>
    </row>
    <row r="24" spans="1:35" ht="19.5" customHeight="1">
      <c r="A24" s="143" t="s">
        <v>181</v>
      </c>
      <c r="B24" s="143" t="s">
        <v>86</v>
      </c>
      <c r="C24" s="144" t="s">
        <v>87</v>
      </c>
      <c r="D24" s="127" t="s">
        <v>182</v>
      </c>
      <c r="E24" s="109">
        <f t="shared" si="0"/>
        <v>2.4684</v>
      </c>
      <c r="F24" s="109">
        <f t="shared" si="1"/>
        <v>2.4684</v>
      </c>
      <c r="G24" s="109">
        <f t="shared" si="2"/>
        <v>2.4684</v>
      </c>
      <c r="H24" s="109">
        <v>2.4684</v>
      </c>
      <c r="I24" s="109">
        <v>0</v>
      </c>
      <c r="J24" s="109">
        <f t="shared" si="3"/>
        <v>0</v>
      </c>
      <c r="K24" s="109">
        <v>0</v>
      </c>
      <c r="L24" s="109">
        <v>0</v>
      </c>
      <c r="M24" s="109">
        <f t="shared" si="4"/>
        <v>0</v>
      </c>
      <c r="N24" s="109">
        <v>0</v>
      </c>
      <c r="O24" s="109">
        <v>0</v>
      </c>
      <c r="P24" s="109">
        <f t="shared" si="5"/>
        <v>0</v>
      </c>
      <c r="Q24" s="109">
        <f t="shared" si="6"/>
        <v>0</v>
      </c>
      <c r="R24" s="109">
        <v>0</v>
      </c>
      <c r="S24" s="109">
        <v>0</v>
      </c>
      <c r="T24" s="109">
        <f t="shared" si="7"/>
        <v>0</v>
      </c>
      <c r="U24" s="109">
        <v>0</v>
      </c>
      <c r="V24" s="109">
        <v>0</v>
      </c>
      <c r="W24" s="109">
        <f t="shared" si="8"/>
        <v>0</v>
      </c>
      <c r="X24" s="109" t="s">
        <v>81</v>
      </c>
      <c r="Y24" s="109"/>
      <c r="Z24" s="109">
        <f t="shared" si="9"/>
        <v>0</v>
      </c>
      <c r="AA24" s="109">
        <f t="shared" si="10"/>
        <v>0</v>
      </c>
      <c r="AB24" s="109">
        <v>0</v>
      </c>
      <c r="AC24" s="109">
        <v>0</v>
      </c>
      <c r="AD24" s="109">
        <f t="shared" si="11"/>
        <v>0</v>
      </c>
      <c r="AE24" s="109">
        <v>0</v>
      </c>
      <c r="AF24" s="109">
        <v>0</v>
      </c>
      <c r="AG24" s="109">
        <f t="shared" si="12"/>
        <v>0</v>
      </c>
      <c r="AH24" s="109">
        <v>0</v>
      </c>
      <c r="AI24" s="109">
        <v>0</v>
      </c>
    </row>
    <row r="25" spans="1:35" ht="19.5" customHeight="1">
      <c r="A25" s="143" t="s">
        <v>181</v>
      </c>
      <c r="B25" s="143" t="s">
        <v>92</v>
      </c>
      <c r="C25" s="144" t="s">
        <v>87</v>
      </c>
      <c r="D25" s="127" t="s">
        <v>183</v>
      </c>
      <c r="E25" s="109">
        <f t="shared" si="0"/>
        <v>0.132</v>
      </c>
      <c r="F25" s="109">
        <f t="shared" si="1"/>
        <v>0.132</v>
      </c>
      <c r="G25" s="109">
        <f t="shared" si="2"/>
        <v>0.132</v>
      </c>
      <c r="H25" s="109">
        <v>0.132</v>
      </c>
      <c r="I25" s="109">
        <v>0</v>
      </c>
      <c r="J25" s="109">
        <f t="shared" si="3"/>
        <v>0</v>
      </c>
      <c r="K25" s="109">
        <v>0</v>
      </c>
      <c r="L25" s="109">
        <v>0</v>
      </c>
      <c r="M25" s="109">
        <f t="shared" si="4"/>
        <v>0</v>
      </c>
      <c r="N25" s="109">
        <v>0</v>
      </c>
      <c r="O25" s="109">
        <v>0</v>
      </c>
      <c r="P25" s="109">
        <f t="shared" si="5"/>
        <v>0</v>
      </c>
      <c r="Q25" s="109">
        <f t="shared" si="6"/>
        <v>0</v>
      </c>
      <c r="R25" s="109">
        <v>0</v>
      </c>
      <c r="S25" s="109">
        <v>0</v>
      </c>
      <c r="T25" s="109">
        <f t="shared" si="7"/>
        <v>0</v>
      </c>
      <c r="U25" s="109">
        <v>0</v>
      </c>
      <c r="V25" s="109">
        <v>0</v>
      </c>
      <c r="W25" s="109">
        <f t="shared" si="8"/>
        <v>0</v>
      </c>
      <c r="X25" s="109" t="s">
        <v>81</v>
      </c>
      <c r="Y25" s="109"/>
      <c r="Z25" s="109">
        <f t="shared" si="9"/>
        <v>0</v>
      </c>
      <c r="AA25" s="109">
        <f t="shared" si="10"/>
        <v>0</v>
      </c>
      <c r="AB25" s="109">
        <v>0</v>
      </c>
      <c r="AC25" s="109">
        <v>0</v>
      </c>
      <c r="AD25" s="109">
        <f t="shared" si="11"/>
        <v>0</v>
      </c>
      <c r="AE25" s="109">
        <v>0</v>
      </c>
      <c r="AF25" s="109">
        <v>0</v>
      </c>
      <c r="AG25" s="109">
        <f t="shared" si="12"/>
        <v>0</v>
      </c>
      <c r="AH25" s="109">
        <v>0</v>
      </c>
      <c r="AI25" s="10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3.16015625" style="0" customWidth="1"/>
    <col min="6" max="6" width="11.83203125" style="0" customWidth="1"/>
    <col min="7" max="17" width="10.33203125" style="0" customWidth="1"/>
    <col min="18" max="18" width="6.16015625" style="0" customWidth="1"/>
    <col min="19" max="19" width="10.33203125" style="0" customWidth="1"/>
    <col min="20" max="20" width="10.16015625" style="0" customWidth="1"/>
    <col min="21" max="47" width="9.66015625" style="0" customWidth="1"/>
    <col min="48" max="48" width="10.16015625" style="0" customWidth="1"/>
    <col min="49" max="52" width="9" style="0" customWidth="1"/>
    <col min="53" max="53" width="10.16015625" style="0" customWidth="1"/>
    <col min="54" max="58" width="9" style="0" customWidth="1"/>
    <col min="59" max="61" width="10.16015625" style="0" customWidth="1"/>
    <col min="62" max="77" width="6.33203125" style="0" customWidth="1"/>
    <col min="78" max="84" width="10.16015625" style="0" customWidth="1"/>
    <col min="85" max="86" width="7.66015625" style="0" customWidth="1"/>
    <col min="87" max="90" width="10.16015625" style="0" customWidth="1"/>
    <col min="91" max="93" width="6.33203125" style="0" customWidth="1"/>
    <col min="94" max="94" width="10.16015625" style="0" customWidth="1"/>
    <col min="95" max="97" width="6.33203125" style="0" customWidth="1"/>
    <col min="98" max="98" width="10" style="0" customWidth="1"/>
    <col min="99" max="100" width="7.33203125" style="0" customWidth="1"/>
    <col min="101" max="101" width="8.83203125" style="0" customWidth="1"/>
    <col min="102" max="103" width="7.33203125" style="0" customWidth="1"/>
    <col min="104" max="105" width="10.16015625" style="0" customWidth="1"/>
    <col min="106" max="106" width="6.33203125" style="0" customWidth="1"/>
    <col min="107" max="107" width="9.66015625" style="0" customWidth="1"/>
    <col min="108" max="110" width="7.83203125" style="0" customWidth="1"/>
    <col min="111" max="111" width="9.66015625" style="0" customWidth="1"/>
    <col min="112" max="112" width="10.66015625" style="0" customWidth="1"/>
  </cols>
  <sheetData>
    <row r="1" spans="1:111" ht="19.5" customHeight="1">
      <c r="A1" s="49"/>
      <c r="B1" s="50"/>
      <c r="C1" s="50"/>
      <c r="D1" s="5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29"/>
      <c r="AH1" s="129"/>
      <c r="DG1" s="132" t="s">
        <v>184</v>
      </c>
    </row>
    <row r="2" spans="1:111" ht="24" customHeight="1">
      <c r="A2" s="52" t="s">
        <v>185</v>
      </c>
      <c r="B2" s="52"/>
      <c r="C2" s="52"/>
      <c r="D2" s="52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</row>
    <row r="3" spans="1:111" ht="19.5" customHeight="1">
      <c r="A3" s="53" t="s">
        <v>4</v>
      </c>
      <c r="B3" s="54"/>
      <c r="C3" s="54"/>
      <c r="D3" s="54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56" t="s">
        <v>5</v>
      </c>
    </row>
    <row r="4" spans="1:111" ht="18.75" customHeight="1">
      <c r="A4" s="121" t="s">
        <v>56</v>
      </c>
      <c r="B4" s="121"/>
      <c r="C4" s="121"/>
      <c r="D4" s="121"/>
      <c r="E4" s="122" t="s">
        <v>57</v>
      </c>
      <c r="F4" s="123" t="s">
        <v>186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 t="s">
        <v>187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31" t="s">
        <v>188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 t="s">
        <v>189</v>
      </c>
      <c r="BI4" s="131"/>
      <c r="BJ4" s="131"/>
      <c r="BK4" s="131"/>
      <c r="BL4" s="131"/>
      <c r="BM4" s="131" t="s">
        <v>190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 t="s">
        <v>191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 t="s">
        <v>192</v>
      </c>
      <c r="CR4" s="131"/>
      <c r="CS4" s="131"/>
      <c r="CT4" s="131" t="s">
        <v>193</v>
      </c>
      <c r="CU4" s="131"/>
      <c r="CV4" s="131"/>
      <c r="CW4" s="131"/>
      <c r="CX4" s="131"/>
      <c r="CY4" s="131"/>
      <c r="CZ4" s="131" t="s">
        <v>194</v>
      </c>
      <c r="DA4" s="131"/>
      <c r="DB4" s="131"/>
      <c r="DC4" s="131" t="s">
        <v>195</v>
      </c>
      <c r="DD4" s="131"/>
      <c r="DE4" s="131"/>
      <c r="DF4" s="131"/>
      <c r="DG4" s="131"/>
    </row>
    <row r="5" spans="1:111" ht="18.75" customHeight="1">
      <c r="A5" s="121" t="s">
        <v>65</v>
      </c>
      <c r="B5" s="121"/>
      <c r="C5" s="121"/>
      <c r="D5" s="122" t="s">
        <v>196</v>
      </c>
      <c r="E5" s="122"/>
      <c r="F5" s="122" t="s">
        <v>73</v>
      </c>
      <c r="G5" s="122" t="s">
        <v>197</v>
      </c>
      <c r="H5" s="122" t="s">
        <v>198</v>
      </c>
      <c r="I5" s="122" t="s">
        <v>199</v>
      </c>
      <c r="J5" s="122" t="s">
        <v>200</v>
      </c>
      <c r="K5" s="122" t="s">
        <v>201</v>
      </c>
      <c r="L5" s="122" t="s">
        <v>202</v>
      </c>
      <c r="M5" s="122" t="s">
        <v>203</v>
      </c>
      <c r="N5" s="122" t="s">
        <v>204</v>
      </c>
      <c r="O5" s="122" t="s">
        <v>205</v>
      </c>
      <c r="P5" s="122" t="s">
        <v>206</v>
      </c>
      <c r="Q5" s="122" t="s">
        <v>207</v>
      </c>
      <c r="R5" s="122" t="s">
        <v>208</v>
      </c>
      <c r="S5" s="122" t="s">
        <v>209</v>
      </c>
      <c r="T5" s="122" t="s">
        <v>73</v>
      </c>
      <c r="U5" s="122" t="s">
        <v>210</v>
      </c>
      <c r="V5" s="122" t="s">
        <v>211</v>
      </c>
      <c r="W5" s="122" t="s">
        <v>212</v>
      </c>
      <c r="X5" s="122" t="s">
        <v>213</v>
      </c>
      <c r="Y5" s="122" t="s">
        <v>214</v>
      </c>
      <c r="Z5" s="122" t="s">
        <v>215</v>
      </c>
      <c r="AA5" s="122" t="s">
        <v>216</v>
      </c>
      <c r="AB5" s="122" t="s">
        <v>217</v>
      </c>
      <c r="AC5" s="122" t="s">
        <v>218</v>
      </c>
      <c r="AD5" s="122" t="s">
        <v>219</v>
      </c>
      <c r="AE5" s="122" t="s">
        <v>220</v>
      </c>
      <c r="AF5" s="122" t="s">
        <v>221</v>
      </c>
      <c r="AG5" s="122" t="s">
        <v>222</v>
      </c>
      <c r="AH5" s="122" t="s">
        <v>223</v>
      </c>
      <c r="AI5" s="122" t="s">
        <v>224</v>
      </c>
      <c r="AJ5" s="122" t="s">
        <v>225</v>
      </c>
      <c r="AK5" s="122" t="s">
        <v>226</v>
      </c>
      <c r="AL5" s="122" t="s">
        <v>227</v>
      </c>
      <c r="AM5" s="122" t="s">
        <v>228</v>
      </c>
      <c r="AN5" s="122" t="s">
        <v>229</v>
      </c>
      <c r="AO5" s="122" t="s">
        <v>230</v>
      </c>
      <c r="AP5" s="122" t="s">
        <v>231</v>
      </c>
      <c r="AQ5" s="122" t="s">
        <v>232</v>
      </c>
      <c r="AR5" s="122" t="s">
        <v>233</v>
      </c>
      <c r="AS5" s="122" t="s">
        <v>234</v>
      </c>
      <c r="AT5" s="122" t="s">
        <v>235</v>
      </c>
      <c r="AU5" s="122" t="s">
        <v>236</v>
      </c>
      <c r="AV5" s="122" t="s">
        <v>73</v>
      </c>
      <c r="AW5" s="122" t="s">
        <v>237</v>
      </c>
      <c r="AX5" s="122" t="s">
        <v>238</v>
      </c>
      <c r="AY5" s="122" t="s">
        <v>239</v>
      </c>
      <c r="AZ5" s="122" t="s">
        <v>240</v>
      </c>
      <c r="BA5" s="122" t="s">
        <v>241</v>
      </c>
      <c r="BB5" s="122" t="s">
        <v>242</v>
      </c>
      <c r="BC5" s="122" t="s">
        <v>208</v>
      </c>
      <c r="BD5" s="122" t="s">
        <v>243</v>
      </c>
      <c r="BE5" s="122" t="s">
        <v>244</v>
      </c>
      <c r="BF5" s="122" t="s">
        <v>245</v>
      </c>
      <c r="BG5" s="122" t="s">
        <v>246</v>
      </c>
      <c r="BH5" s="122" t="s">
        <v>73</v>
      </c>
      <c r="BI5" s="122" t="s">
        <v>247</v>
      </c>
      <c r="BJ5" s="122" t="s">
        <v>248</v>
      </c>
      <c r="BK5" s="122" t="s">
        <v>249</v>
      </c>
      <c r="BL5" s="122" t="s">
        <v>250</v>
      </c>
      <c r="BM5" s="122" t="s">
        <v>73</v>
      </c>
      <c r="BN5" s="122" t="s">
        <v>251</v>
      </c>
      <c r="BO5" s="122" t="s">
        <v>252</v>
      </c>
      <c r="BP5" s="122" t="s">
        <v>253</v>
      </c>
      <c r="BQ5" s="122" t="s">
        <v>254</v>
      </c>
      <c r="BR5" s="122" t="s">
        <v>255</v>
      </c>
      <c r="BS5" s="122" t="s">
        <v>256</v>
      </c>
      <c r="BT5" s="122" t="s">
        <v>257</v>
      </c>
      <c r="BU5" s="122" t="s">
        <v>258</v>
      </c>
      <c r="BV5" s="122" t="s">
        <v>259</v>
      </c>
      <c r="BW5" s="122" t="s">
        <v>260</v>
      </c>
      <c r="BX5" s="122" t="s">
        <v>261</v>
      </c>
      <c r="BY5" s="122" t="s">
        <v>262</v>
      </c>
      <c r="BZ5" s="122" t="s">
        <v>73</v>
      </c>
      <c r="CA5" s="122" t="s">
        <v>251</v>
      </c>
      <c r="CB5" s="122" t="s">
        <v>252</v>
      </c>
      <c r="CC5" s="122" t="s">
        <v>253</v>
      </c>
      <c r="CD5" s="122" t="s">
        <v>254</v>
      </c>
      <c r="CE5" s="122" t="s">
        <v>255</v>
      </c>
      <c r="CF5" s="122" t="s">
        <v>256</v>
      </c>
      <c r="CG5" s="122" t="s">
        <v>257</v>
      </c>
      <c r="CH5" s="122" t="s">
        <v>263</v>
      </c>
      <c r="CI5" s="122" t="s">
        <v>264</v>
      </c>
      <c r="CJ5" s="122" t="s">
        <v>265</v>
      </c>
      <c r="CK5" s="122" t="s">
        <v>266</v>
      </c>
      <c r="CL5" s="122" t="s">
        <v>258</v>
      </c>
      <c r="CM5" s="122" t="s">
        <v>259</v>
      </c>
      <c r="CN5" s="122" t="s">
        <v>267</v>
      </c>
      <c r="CO5" s="122" t="s">
        <v>261</v>
      </c>
      <c r="CP5" s="122" t="s">
        <v>191</v>
      </c>
      <c r="CQ5" s="122" t="s">
        <v>73</v>
      </c>
      <c r="CR5" s="122" t="s">
        <v>268</v>
      </c>
      <c r="CS5" s="122" t="s">
        <v>269</v>
      </c>
      <c r="CT5" s="122" t="s">
        <v>73</v>
      </c>
      <c r="CU5" s="122" t="s">
        <v>268</v>
      </c>
      <c r="CV5" s="122" t="s">
        <v>270</v>
      </c>
      <c r="CW5" s="122" t="s">
        <v>271</v>
      </c>
      <c r="CX5" s="122" t="s">
        <v>272</v>
      </c>
      <c r="CY5" s="122" t="s">
        <v>269</v>
      </c>
      <c r="CZ5" s="122" t="s">
        <v>73</v>
      </c>
      <c r="DA5" s="122" t="s">
        <v>194</v>
      </c>
      <c r="DB5" s="122" t="s">
        <v>273</v>
      </c>
      <c r="DC5" s="122" t="s">
        <v>73</v>
      </c>
      <c r="DD5" s="122" t="s">
        <v>274</v>
      </c>
      <c r="DE5" s="122" t="s">
        <v>275</v>
      </c>
      <c r="DF5" s="122" t="s">
        <v>276</v>
      </c>
      <c r="DG5" s="122" t="s">
        <v>195</v>
      </c>
    </row>
    <row r="6" spans="1:111" ht="18.75" customHeight="1">
      <c r="A6" s="124" t="s">
        <v>78</v>
      </c>
      <c r="B6" s="125" t="s">
        <v>79</v>
      </c>
      <c r="C6" s="124" t="s">
        <v>80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 t="s">
        <v>277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</row>
    <row r="7" spans="1:111" ht="18.75" customHeight="1">
      <c r="A7" s="126" t="s">
        <v>81</v>
      </c>
      <c r="B7" s="126" t="s">
        <v>81</v>
      </c>
      <c r="C7" s="126" t="s">
        <v>81</v>
      </c>
      <c r="D7" s="127" t="s">
        <v>57</v>
      </c>
      <c r="E7" s="128">
        <f aca="true" t="shared" si="0" ref="E7:E22">SUM(F7,T7,AV7,BH7,BM7,BZ7,CQ7,CT7,CZ7,DC7)</f>
        <v>2052.6074049999997</v>
      </c>
      <c r="F7" s="109">
        <v>1160.643988</v>
      </c>
      <c r="G7" s="109">
        <v>413.9424</v>
      </c>
      <c r="H7" s="109">
        <v>349.0296</v>
      </c>
      <c r="I7" s="109">
        <v>33.3595</v>
      </c>
      <c r="J7" s="109">
        <v>0</v>
      </c>
      <c r="K7" s="109">
        <v>11.297148</v>
      </c>
      <c r="L7" s="109">
        <v>120.159912</v>
      </c>
      <c r="M7" s="109">
        <v>0</v>
      </c>
      <c r="N7" s="109">
        <v>57.595356</v>
      </c>
      <c r="O7" s="109">
        <v>4.235022</v>
      </c>
      <c r="P7" s="109">
        <v>20.7878</v>
      </c>
      <c r="Q7" s="109">
        <v>134.23725</v>
      </c>
      <c r="R7" s="109">
        <v>0</v>
      </c>
      <c r="S7" s="109">
        <v>16</v>
      </c>
      <c r="T7" s="109">
        <v>889.363017</v>
      </c>
      <c r="U7" s="109">
        <v>41</v>
      </c>
      <c r="V7" s="109">
        <v>17</v>
      </c>
      <c r="W7" s="109">
        <v>0</v>
      </c>
      <c r="X7" s="109">
        <v>0</v>
      </c>
      <c r="Y7" s="109">
        <v>3</v>
      </c>
      <c r="Z7" s="109">
        <v>8</v>
      </c>
      <c r="AA7" s="109">
        <v>8</v>
      </c>
      <c r="AB7" s="109">
        <v>0</v>
      </c>
      <c r="AC7" s="109">
        <v>0</v>
      </c>
      <c r="AD7" s="109">
        <v>176</v>
      </c>
      <c r="AE7" s="109">
        <v>0</v>
      </c>
      <c r="AF7" s="109">
        <v>8</v>
      </c>
      <c r="AG7" s="109">
        <v>22.28</v>
      </c>
      <c r="AH7" s="109">
        <v>0.8</v>
      </c>
      <c r="AI7" s="109">
        <v>6.5</v>
      </c>
      <c r="AJ7" s="109">
        <v>16.8</v>
      </c>
      <c r="AK7" s="109">
        <v>0</v>
      </c>
      <c r="AL7" s="109">
        <v>0</v>
      </c>
      <c r="AM7" s="109">
        <v>0</v>
      </c>
      <c r="AN7" s="109">
        <v>7.2</v>
      </c>
      <c r="AO7" s="109">
        <v>49.36</v>
      </c>
      <c r="AP7" s="109">
        <v>15.019989</v>
      </c>
      <c r="AQ7" s="109">
        <v>26.927028</v>
      </c>
      <c r="AR7" s="109">
        <v>35</v>
      </c>
      <c r="AS7" s="109">
        <v>137.836</v>
      </c>
      <c r="AT7" s="109">
        <v>0</v>
      </c>
      <c r="AU7" s="109">
        <v>310.64</v>
      </c>
      <c r="AV7" s="109">
        <v>2.6004</v>
      </c>
      <c r="AW7" s="109">
        <v>0</v>
      </c>
      <c r="AX7" s="109">
        <v>0.132</v>
      </c>
      <c r="AY7" s="109">
        <v>0</v>
      </c>
      <c r="AZ7" s="109">
        <v>0</v>
      </c>
      <c r="BA7" s="109">
        <v>2.3364</v>
      </c>
      <c r="BB7" s="109">
        <v>0</v>
      </c>
      <c r="BC7" s="109">
        <v>0</v>
      </c>
      <c r="BD7" s="109">
        <v>0</v>
      </c>
      <c r="BE7" s="109">
        <v>0.132</v>
      </c>
      <c r="BF7" s="109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</row>
    <row r="8" spans="1:111" ht="18.75" customHeight="1">
      <c r="A8" s="126" t="s">
        <v>81</v>
      </c>
      <c r="B8" s="126" t="s">
        <v>81</v>
      </c>
      <c r="C8" s="126" t="s">
        <v>81</v>
      </c>
      <c r="D8" s="127" t="s">
        <v>278</v>
      </c>
      <c r="E8" s="128">
        <f t="shared" si="0"/>
        <v>1736.379865</v>
      </c>
      <c r="F8" s="109">
        <v>844.416448</v>
      </c>
      <c r="G8" s="109">
        <v>413.9424</v>
      </c>
      <c r="H8" s="109">
        <v>349.0296</v>
      </c>
      <c r="I8" s="109">
        <v>33.3595</v>
      </c>
      <c r="J8" s="109">
        <v>0</v>
      </c>
      <c r="K8" s="109">
        <v>11.297148</v>
      </c>
      <c r="L8" s="109">
        <v>0</v>
      </c>
      <c r="M8" s="109">
        <v>0</v>
      </c>
      <c r="N8" s="109">
        <v>0</v>
      </c>
      <c r="O8" s="109">
        <v>0</v>
      </c>
      <c r="P8" s="109">
        <v>20.7878</v>
      </c>
      <c r="Q8" s="109">
        <v>0</v>
      </c>
      <c r="R8" s="109">
        <v>0</v>
      </c>
      <c r="S8" s="109">
        <v>16</v>
      </c>
      <c r="T8" s="109">
        <v>889.363017</v>
      </c>
      <c r="U8" s="109">
        <v>41</v>
      </c>
      <c r="V8" s="109">
        <v>17</v>
      </c>
      <c r="W8" s="109">
        <v>0</v>
      </c>
      <c r="X8" s="109">
        <v>0</v>
      </c>
      <c r="Y8" s="109">
        <v>3</v>
      </c>
      <c r="Z8" s="109">
        <v>8</v>
      </c>
      <c r="AA8" s="109">
        <v>8</v>
      </c>
      <c r="AB8" s="109">
        <v>0</v>
      </c>
      <c r="AC8" s="109">
        <v>0</v>
      </c>
      <c r="AD8" s="109">
        <v>176</v>
      </c>
      <c r="AE8" s="109">
        <v>0</v>
      </c>
      <c r="AF8" s="109">
        <v>8</v>
      </c>
      <c r="AG8" s="109">
        <v>22.28</v>
      </c>
      <c r="AH8" s="109">
        <v>0.8</v>
      </c>
      <c r="AI8" s="109">
        <v>6.5</v>
      </c>
      <c r="AJ8" s="109">
        <v>16.8</v>
      </c>
      <c r="AK8" s="109">
        <v>0</v>
      </c>
      <c r="AL8" s="109">
        <v>0</v>
      </c>
      <c r="AM8" s="109">
        <v>0</v>
      </c>
      <c r="AN8" s="109">
        <v>7.2</v>
      </c>
      <c r="AO8" s="109">
        <v>49.36</v>
      </c>
      <c r="AP8" s="109">
        <v>15.019989</v>
      </c>
      <c r="AQ8" s="109">
        <v>26.927028</v>
      </c>
      <c r="AR8" s="109">
        <v>35</v>
      </c>
      <c r="AS8" s="109">
        <v>137.836</v>
      </c>
      <c r="AT8" s="109">
        <v>0</v>
      </c>
      <c r="AU8" s="109">
        <v>310.64</v>
      </c>
      <c r="AV8" s="109">
        <v>2.6004</v>
      </c>
      <c r="AW8" s="109">
        <v>0</v>
      </c>
      <c r="AX8" s="109">
        <v>0.132</v>
      </c>
      <c r="AY8" s="109">
        <v>0</v>
      </c>
      <c r="AZ8" s="109">
        <v>0</v>
      </c>
      <c r="BA8" s="109">
        <v>2.3364</v>
      </c>
      <c r="BB8" s="109">
        <v>0</v>
      </c>
      <c r="BC8" s="109">
        <v>0</v>
      </c>
      <c r="BD8" s="109">
        <v>0</v>
      </c>
      <c r="BE8" s="109">
        <v>0.132</v>
      </c>
      <c r="BF8" s="109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</row>
    <row r="9" spans="1:111" ht="18.75" customHeight="1">
      <c r="A9" s="126" t="s">
        <v>81</v>
      </c>
      <c r="B9" s="126" t="s">
        <v>81</v>
      </c>
      <c r="C9" s="126" t="s">
        <v>81</v>
      </c>
      <c r="D9" s="127" t="s">
        <v>279</v>
      </c>
      <c r="E9" s="128">
        <f t="shared" si="0"/>
        <v>1736.379865</v>
      </c>
      <c r="F9" s="109">
        <v>844.416448</v>
      </c>
      <c r="G9" s="109">
        <v>413.9424</v>
      </c>
      <c r="H9" s="109">
        <v>349.0296</v>
      </c>
      <c r="I9" s="109">
        <v>33.3595</v>
      </c>
      <c r="J9" s="109">
        <v>0</v>
      </c>
      <c r="K9" s="109">
        <v>11.297148</v>
      </c>
      <c r="L9" s="109">
        <v>0</v>
      </c>
      <c r="M9" s="109">
        <v>0</v>
      </c>
      <c r="N9" s="109">
        <v>0</v>
      </c>
      <c r="O9" s="109">
        <v>0</v>
      </c>
      <c r="P9" s="109">
        <v>20.7878</v>
      </c>
      <c r="Q9" s="109">
        <v>0</v>
      </c>
      <c r="R9" s="109">
        <v>0</v>
      </c>
      <c r="S9" s="109">
        <v>16</v>
      </c>
      <c r="T9" s="109">
        <v>889.363017</v>
      </c>
      <c r="U9" s="109">
        <v>41</v>
      </c>
      <c r="V9" s="109">
        <v>17</v>
      </c>
      <c r="W9" s="109">
        <v>0</v>
      </c>
      <c r="X9" s="109">
        <v>0</v>
      </c>
      <c r="Y9" s="109">
        <v>3</v>
      </c>
      <c r="Z9" s="109">
        <v>8</v>
      </c>
      <c r="AA9" s="109">
        <v>8</v>
      </c>
      <c r="AB9" s="109">
        <v>0</v>
      </c>
      <c r="AC9" s="109">
        <v>0</v>
      </c>
      <c r="AD9" s="109">
        <v>176</v>
      </c>
      <c r="AE9" s="109">
        <v>0</v>
      </c>
      <c r="AF9" s="109">
        <v>8</v>
      </c>
      <c r="AG9" s="109">
        <v>22.28</v>
      </c>
      <c r="AH9" s="109">
        <v>0.8</v>
      </c>
      <c r="AI9" s="109">
        <v>6.5</v>
      </c>
      <c r="AJ9" s="109">
        <v>16.8</v>
      </c>
      <c r="AK9" s="109">
        <v>0</v>
      </c>
      <c r="AL9" s="109">
        <v>0</v>
      </c>
      <c r="AM9" s="109">
        <v>0</v>
      </c>
      <c r="AN9" s="109">
        <v>7.2</v>
      </c>
      <c r="AO9" s="109">
        <v>49.36</v>
      </c>
      <c r="AP9" s="109">
        <v>15.019989</v>
      </c>
      <c r="AQ9" s="109">
        <v>26.927028</v>
      </c>
      <c r="AR9" s="109">
        <v>35</v>
      </c>
      <c r="AS9" s="109">
        <v>137.836</v>
      </c>
      <c r="AT9" s="109">
        <v>0</v>
      </c>
      <c r="AU9" s="109">
        <v>310.64</v>
      </c>
      <c r="AV9" s="109">
        <v>2.6004</v>
      </c>
      <c r="AW9" s="109">
        <v>0</v>
      </c>
      <c r="AX9" s="109">
        <v>0.132</v>
      </c>
      <c r="AY9" s="109">
        <v>0</v>
      </c>
      <c r="AZ9" s="109">
        <v>0</v>
      </c>
      <c r="BA9" s="109">
        <v>2.3364</v>
      </c>
      <c r="BB9" s="109">
        <v>0</v>
      </c>
      <c r="BC9" s="109">
        <v>0</v>
      </c>
      <c r="BD9" s="109">
        <v>0</v>
      </c>
      <c r="BE9" s="109">
        <v>0.132</v>
      </c>
      <c r="BF9" s="109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</row>
    <row r="10" spans="1:111" ht="18.75" customHeight="1">
      <c r="A10" s="126" t="s">
        <v>84</v>
      </c>
      <c r="B10" s="126" t="s">
        <v>85</v>
      </c>
      <c r="C10" s="126" t="s">
        <v>86</v>
      </c>
      <c r="D10" s="127" t="s">
        <v>88</v>
      </c>
      <c r="E10" s="128">
        <f t="shared" si="0"/>
        <v>1253.739865</v>
      </c>
      <c r="F10" s="109">
        <v>828.416448</v>
      </c>
      <c r="G10" s="109">
        <v>413.9424</v>
      </c>
      <c r="H10" s="109">
        <v>349.0296</v>
      </c>
      <c r="I10" s="109">
        <v>33.3595</v>
      </c>
      <c r="J10" s="109">
        <v>0</v>
      </c>
      <c r="K10" s="109">
        <v>11.297148</v>
      </c>
      <c r="L10" s="109">
        <v>0</v>
      </c>
      <c r="M10" s="109">
        <v>0</v>
      </c>
      <c r="N10" s="109">
        <v>0</v>
      </c>
      <c r="O10" s="109">
        <v>0</v>
      </c>
      <c r="P10" s="109">
        <v>20.7878</v>
      </c>
      <c r="Q10" s="109">
        <v>0</v>
      </c>
      <c r="R10" s="109">
        <v>0</v>
      </c>
      <c r="S10" s="109">
        <v>0</v>
      </c>
      <c r="T10" s="109">
        <v>422.723017</v>
      </c>
      <c r="U10" s="109">
        <v>28</v>
      </c>
      <c r="V10" s="109">
        <v>12</v>
      </c>
      <c r="W10" s="109">
        <v>0</v>
      </c>
      <c r="X10" s="109">
        <v>0</v>
      </c>
      <c r="Y10" s="109">
        <v>3</v>
      </c>
      <c r="Z10" s="109">
        <v>8</v>
      </c>
      <c r="AA10" s="109">
        <v>8</v>
      </c>
      <c r="AB10" s="109">
        <v>0</v>
      </c>
      <c r="AC10" s="109">
        <v>0</v>
      </c>
      <c r="AD10" s="109">
        <v>77</v>
      </c>
      <c r="AE10" s="109">
        <v>0</v>
      </c>
      <c r="AF10" s="109">
        <v>5</v>
      </c>
      <c r="AG10" s="109">
        <v>5</v>
      </c>
      <c r="AH10" s="109">
        <v>0.8</v>
      </c>
      <c r="AI10" s="109">
        <v>3.5</v>
      </c>
      <c r="AJ10" s="109">
        <v>16.8</v>
      </c>
      <c r="AK10" s="109">
        <v>0</v>
      </c>
      <c r="AL10" s="109">
        <v>0</v>
      </c>
      <c r="AM10" s="109">
        <v>0</v>
      </c>
      <c r="AN10" s="109">
        <v>1.2</v>
      </c>
      <c r="AO10" s="109">
        <v>0</v>
      </c>
      <c r="AP10" s="109">
        <v>15.019989</v>
      </c>
      <c r="AQ10" s="109">
        <v>26.927028</v>
      </c>
      <c r="AR10" s="109">
        <v>35</v>
      </c>
      <c r="AS10" s="109">
        <v>102.836</v>
      </c>
      <c r="AT10" s="109">
        <v>0</v>
      </c>
      <c r="AU10" s="109">
        <v>74.64</v>
      </c>
      <c r="AV10" s="109">
        <v>2.6004</v>
      </c>
      <c r="AW10" s="109">
        <v>0</v>
      </c>
      <c r="AX10" s="109">
        <v>0.132</v>
      </c>
      <c r="AY10" s="109">
        <v>0</v>
      </c>
      <c r="AZ10" s="109">
        <v>0</v>
      </c>
      <c r="BA10" s="109">
        <v>2.3364</v>
      </c>
      <c r="BB10" s="109">
        <v>0</v>
      </c>
      <c r="BC10" s="109">
        <v>0</v>
      </c>
      <c r="BD10" s="109">
        <v>0</v>
      </c>
      <c r="BE10" s="109">
        <v>0.132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</row>
    <row r="11" spans="1:111" ht="18.75" customHeight="1">
      <c r="A11" s="126" t="s">
        <v>84</v>
      </c>
      <c r="B11" s="126" t="s">
        <v>85</v>
      </c>
      <c r="C11" s="126" t="s">
        <v>89</v>
      </c>
      <c r="D11" s="127" t="s">
        <v>90</v>
      </c>
      <c r="E11" s="128">
        <f t="shared" si="0"/>
        <v>482.64</v>
      </c>
      <c r="F11" s="109">
        <v>16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16</v>
      </c>
      <c r="T11" s="109">
        <v>466.64</v>
      </c>
      <c r="U11" s="109">
        <v>13</v>
      </c>
      <c r="V11" s="109">
        <v>5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99</v>
      </c>
      <c r="AE11" s="109">
        <v>0</v>
      </c>
      <c r="AF11" s="109">
        <v>3</v>
      </c>
      <c r="AG11" s="109">
        <v>17.28</v>
      </c>
      <c r="AH11" s="109">
        <v>0</v>
      </c>
      <c r="AI11" s="109">
        <v>3</v>
      </c>
      <c r="AJ11" s="109">
        <v>0</v>
      </c>
      <c r="AK11" s="109">
        <v>0</v>
      </c>
      <c r="AL11" s="109">
        <v>0</v>
      </c>
      <c r="AM11" s="109">
        <v>0</v>
      </c>
      <c r="AN11" s="109">
        <v>6</v>
      </c>
      <c r="AO11" s="109">
        <v>49.36</v>
      </c>
      <c r="AP11" s="109">
        <v>0</v>
      </c>
      <c r="AQ11" s="109">
        <v>0</v>
      </c>
      <c r="AR11" s="109">
        <v>0</v>
      </c>
      <c r="AS11" s="109">
        <v>35</v>
      </c>
      <c r="AT11" s="109">
        <v>0</v>
      </c>
      <c r="AU11" s="109">
        <v>236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</row>
    <row r="12" spans="1:111" ht="18.75" customHeight="1">
      <c r="A12" s="126" t="s">
        <v>81</v>
      </c>
      <c r="B12" s="126" t="s">
        <v>81</v>
      </c>
      <c r="C12" s="126" t="s">
        <v>81</v>
      </c>
      <c r="D12" s="127" t="s">
        <v>280</v>
      </c>
      <c r="E12" s="128">
        <f t="shared" si="0"/>
        <v>120.159912</v>
      </c>
      <c r="F12" s="109">
        <v>120.159912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120.159912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</row>
    <row r="13" spans="1:111" ht="18.75" customHeight="1">
      <c r="A13" s="126" t="s">
        <v>81</v>
      </c>
      <c r="B13" s="126" t="s">
        <v>81</v>
      </c>
      <c r="C13" s="126" t="s">
        <v>81</v>
      </c>
      <c r="D13" s="127" t="s">
        <v>281</v>
      </c>
      <c r="E13" s="128">
        <f t="shared" si="0"/>
        <v>120.159912</v>
      </c>
      <c r="F13" s="109">
        <v>120.159912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120.159912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09">
        <v>0</v>
      </c>
      <c r="BX13" s="109">
        <v>0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>
        <v>0</v>
      </c>
      <c r="CE13" s="109">
        <v>0</v>
      </c>
      <c r="CF13" s="109">
        <v>0</v>
      </c>
      <c r="CG13" s="109">
        <v>0</v>
      </c>
      <c r="CH13" s="109">
        <v>0</v>
      </c>
      <c r="CI13" s="109">
        <v>0</v>
      </c>
      <c r="CJ13" s="109">
        <v>0</v>
      </c>
      <c r="CK13" s="109">
        <v>0</v>
      </c>
      <c r="CL13" s="109">
        <v>0</v>
      </c>
      <c r="CM13" s="109">
        <v>0</v>
      </c>
      <c r="CN13" s="109">
        <v>0</v>
      </c>
      <c r="CO13" s="109">
        <v>0</v>
      </c>
      <c r="CP13" s="109">
        <v>0</v>
      </c>
      <c r="CQ13" s="109">
        <v>0</v>
      </c>
      <c r="CR13" s="109">
        <v>0</v>
      </c>
      <c r="CS13" s="109">
        <v>0</v>
      </c>
      <c r="CT13" s="109">
        <v>0</v>
      </c>
      <c r="CU13" s="109">
        <v>0</v>
      </c>
      <c r="CV13" s="109">
        <v>0</v>
      </c>
      <c r="CW13" s="109">
        <v>0</v>
      </c>
      <c r="CX13" s="109">
        <v>0</v>
      </c>
      <c r="CY13" s="109">
        <v>0</v>
      </c>
      <c r="CZ13" s="109">
        <v>0</v>
      </c>
      <c r="DA13" s="109">
        <v>0</v>
      </c>
      <c r="DB13" s="109">
        <v>0</v>
      </c>
      <c r="DC13" s="109">
        <v>0</v>
      </c>
      <c r="DD13" s="109">
        <v>0</v>
      </c>
      <c r="DE13" s="109">
        <v>0</v>
      </c>
      <c r="DF13" s="109">
        <v>0</v>
      </c>
      <c r="DG13" s="109">
        <v>0</v>
      </c>
    </row>
    <row r="14" spans="1:111" ht="18.75" customHeight="1">
      <c r="A14" s="126" t="s">
        <v>91</v>
      </c>
      <c r="B14" s="126" t="s">
        <v>92</v>
      </c>
      <c r="C14" s="126" t="s">
        <v>92</v>
      </c>
      <c r="D14" s="127" t="s">
        <v>93</v>
      </c>
      <c r="E14" s="128">
        <f t="shared" si="0"/>
        <v>120.159912</v>
      </c>
      <c r="F14" s="109">
        <v>120.159912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120.159912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v>0</v>
      </c>
      <c r="CI14" s="109">
        <v>0</v>
      </c>
      <c r="CJ14" s="109">
        <v>0</v>
      </c>
      <c r="CK14" s="109">
        <v>0</v>
      </c>
      <c r="CL14" s="109">
        <v>0</v>
      </c>
      <c r="CM14" s="109">
        <v>0</v>
      </c>
      <c r="CN14" s="109">
        <v>0</v>
      </c>
      <c r="CO14" s="109">
        <v>0</v>
      </c>
      <c r="CP14" s="109">
        <v>0</v>
      </c>
      <c r="CQ14" s="109">
        <v>0</v>
      </c>
      <c r="CR14" s="109">
        <v>0</v>
      </c>
      <c r="CS14" s="109">
        <v>0</v>
      </c>
      <c r="CT14" s="109">
        <v>0</v>
      </c>
      <c r="CU14" s="109">
        <v>0</v>
      </c>
      <c r="CV14" s="109">
        <v>0</v>
      </c>
      <c r="CW14" s="109">
        <v>0</v>
      </c>
      <c r="CX14" s="109">
        <v>0</v>
      </c>
      <c r="CY14" s="109">
        <v>0</v>
      </c>
      <c r="CZ14" s="109">
        <v>0</v>
      </c>
      <c r="DA14" s="109">
        <v>0</v>
      </c>
      <c r="DB14" s="109">
        <v>0</v>
      </c>
      <c r="DC14" s="109">
        <v>0</v>
      </c>
      <c r="DD14" s="109">
        <v>0</v>
      </c>
      <c r="DE14" s="109">
        <v>0</v>
      </c>
      <c r="DF14" s="109">
        <v>0</v>
      </c>
      <c r="DG14" s="109">
        <v>0</v>
      </c>
    </row>
    <row r="15" spans="1:111" ht="18.75" customHeight="1">
      <c r="A15" s="126" t="s">
        <v>81</v>
      </c>
      <c r="B15" s="126" t="s">
        <v>81</v>
      </c>
      <c r="C15" s="126" t="s">
        <v>81</v>
      </c>
      <c r="D15" s="127" t="s">
        <v>282</v>
      </c>
      <c r="E15" s="128">
        <f t="shared" si="0"/>
        <v>61.830378</v>
      </c>
      <c r="F15" s="109">
        <v>61.830378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57.595356</v>
      </c>
      <c r="O15" s="109">
        <v>4.235022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</row>
    <row r="16" spans="1:111" ht="18.75" customHeight="1">
      <c r="A16" s="126" t="s">
        <v>81</v>
      </c>
      <c r="B16" s="126" t="s">
        <v>81</v>
      </c>
      <c r="C16" s="126" t="s">
        <v>81</v>
      </c>
      <c r="D16" s="127" t="s">
        <v>283</v>
      </c>
      <c r="E16" s="128">
        <f t="shared" si="0"/>
        <v>61.830378</v>
      </c>
      <c r="F16" s="109">
        <v>61.830378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57.595356</v>
      </c>
      <c r="O16" s="109">
        <v>4.235022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109">
        <v>0</v>
      </c>
      <c r="DD16" s="109">
        <v>0</v>
      </c>
      <c r="DE16" s="109">
        <v>0</v>
      </c>
      <c r="DF16" s="109">
        <v>0</v>
      </c>
      <c r="DG16" s="109">
        <v>0</v>
      </c>
    </row>
    <row r="17" spans="1:111" ht="18.75" customHeight="1">
      <c r="A17" s="126" t="s">
        <v>94</v>
      </c>
      <c r="B17" s="126" t="s">
        <v>85</v>
      </c>
      <c r="C17" s="126" t="s">
        <v>86</v>
      </c>
      <c r="D17" s="127" t="s">
        <v>95</v>
      </c>
      <c r="E17" s="128">
        <f t="shared" si="0"/>
        <v>55.632018</v>
      </c>
      <c r="F17" s="109">
        <v>55.632018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55.632018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109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109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109">
        <v>0</v>
      </c>
      <c r="CZ17" s="109">
        <v>0</v>
      </c>
      <c r="DA17" s="109">
        <v>0</v>
      </c>
      <c r="DB17" s="109">
        <v>0</v>
      </c>
      <c r="DC17" s="109">
        <v>0</v>
      </c>
      <c r="DD17" s="109">
        <v>0</v>
      </c>
      <c r="DE17" s="109">
        <v>0</v>
      </c>
      <c r="DF17" s="109">
        <v>0</v>
      </c>
      <c r="DG17" s="109">
        <v>0</v>
      </c>
    </row>
    <row r="18" spans="1:111" ht="18.75" customHeight="1">
      <c r="A18" s="126" t="s">
        <v>94</v>
      </c>
      <c r="B18" s="126" t="s">
        <v>85</v>
      </c>
      <c r="C18" s="126" t="s">
        <v>89</v>
      </c>
      <c r="D18" s="127" t="s">
        <v>96</v>
      </c>
      <c r="E18" s="128">
        <f t="shared" si="0"/>
        <v>1.963338</v>
      </c>
      <c r="F18" s="109">
        <v>1.963338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1.963338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109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109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109">
        <v>0</v>
      </c>
      <c r="CZ18" s="109">
        <v>0</v>
      </c>
      <c r="DA18" s="109">
        <v>0</v>
      </c>
      <c r="DB18" s="109">
        <v>0</v>
      </c>
      <c r="DC18" s="109">
        <v>0</v>
      </c>
      <c r="DD18" s="109">
        <v>0</v>
      </c>
      <c r="DE18" s="109">
        <v>0</v>
      </c>
      <c r="DF18" s="109">
        <v>0</v>
      </c>
      <c r="DG18" s="109">
        <v>0</v>
      </c>
    </row>
    <row r="19" spans="1:111" ht="18.75" customHeight="1">
      <c r="A19" s="126" t="s">
        <v>94</v>
      </c>
      <c r="B19" s="126" t="s">
        <v>85</v>
      </c>
      <c r="C19" s="126" t="s">
        <v>97</v>
      </c>
      <c r="D19" s="127" t="s">
        <v>98</v>
      </c>
      <c r="E19" s="128">
        <f t="shared" si="0"/>
        <v>4.235022</v>
      </c>
      <c r="F19" s="109">
        <v>4.235022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4.235022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09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109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109">
        <v>0</v>
      </c>
      <c r="CZ19" s="109">
        <v>0</v>
      </c>
      <c r="DA19" s="109">
        <v>0</v>
      </c>
      <c r="DB19" s="109">
        <v>0</v>
      </c>
      <c r="DC19" s="109">
        <v>0</v>
      </c>
      <c r="DD19" s="109">
        <v>0</v>
      </c>
      <c r="DE19" s="109">
        <v>0</v>
      </c>
      <c r="DF19" s="109">
        <v>0</v>
      </c>
      <c r="DG19" s="109">
        <v>0</v>
      </c>
    </row>
    <row r="20" spans="1:111" ht="18.75" customHeight="1">
      <c r="A20" s="126" t="s">
        <v>81</v>
      </c>
      <c r="B20" s="126" t="s">
        <v>81</v>
      </c>
      <c r="C20" s="126" t="s">
        <v>81</v>
      </c>
      <c r="D20" s="127" t="s">
        <v>284</v>
      </c>
      <c r="E20" s="128">
        <f t="shared" si="0"/>
        <v>134.23725</v>
      </c>
      <c r="F20" s="109">
        <v>134.23725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134.23725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09">
        <v>0</v>
      </c>
      <c r="BC20" s="109">
        <v>0</v>
      </c>
      <c r="BD20" s="109">
        <v>0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09">
        <v>0</v>
      </c>
      <c r="BT20" s="109">
        <v>0</v>
      </c>
      <c r="BU20" s="109">
        <v>0</v>
      </c>
      <c r="BV20" s="109">
        <v>0</v>
      </c>
      <c r="BW20" s="109">
        <v>0</v>
      </c>
      <c r="BX20" s="109">
        <v>0</v>
      </c>
      <c r="BY20" s="109">
        <v>0</v>
      </c>
      <c r="BZ20" s="109">
        <v>0</v>
      </c>
      <c r="CA20" s="109">
        <v>0</v>
      </c>
      <c r="CB20" s="109">
        <v>0</v>
      </c>
      <c r="CC20" s="109">
        <v>0</v>
      </c>
      <c r="CD20" s="109">
        <v>0</v>
      </c>
      <c r="CE20" s="109">
        <v>0</v>
      </c>
      <c r="CF20" s="109">
        <v>0</v>
      </c>
      <c r="CG20" s="109">
        <v>0</v>
      </c>
      <c r="CH20" s="109">
        <v>0</v>
      </c>
      <c r="CI20" s="109">
        <v>0</v>
      </c>
      <c r="CJ20" s="109">
        <v>0</v>
      </c>
      <c r="CK20" s="109">
        <v>0</v>
      </c>
      <c r="CL20" s="109">
        <v>0</v>
      </c>
      <c r="CM20" s="109">
        <v>0</v>
      </c>
      <c r="CN20" s="109">
        <v>0</v>
      </c>
      <c r="CO20" s="109">
        <v>0</v>
      </c>
      <c r="CP20" s="109">
        <v>0</v>
      </c>
      <c r="CQ20" s="109">
        <v>0</v>
      </c>
      <c r="CR20" s="109">
        <v>0</v>
      </c>
      <c r="CS20" s="109">
        <v>0</v>
      </c>
      <c r="CT20" s="109">
        <v>0</v>
      </c>
      <c r="CU20" s="109">
        <v>0</v>
      </c>
      <c r="CV20" s="109">
        <v>0</v>
      </c>
      <c r="CW20" s="109">
        <v>0</v>
      </c>
      <c r="CX20" s="109">
        <v>0</v>
      </c>
      <c r="CY20" s="109">
        <v>0</v>
      </c>
      <c r="CZ20" s="109">
        <v>0</v>
      </c>
      <c r="DA20" s="109">
        <v>0</v>
      </c>
      <c r="DB20" s="109">
        <v>0</v>
      </c>
      <c r="DC20" s="109">
        <v>0</v>
      </c>
      <c r="DD20" s="109">
        <v>0</v>
      </c>
      <c r="DE20" s="109">
        <v>0</v>
      </c>
      <c r="DF20" s="109">
        <v>0</v>
      </c>
      <c r="DG20" s="109">
        <v>0</v>
      </c>
    </row>
    <row r="21" spans="1:111" ht="18.75" customHeight="1">
      <c r="A21" s="126" t="s">
        <v>81</v>
      </c>
      <c r="B21" s="126" t="s">
        <v>81</v>
      </c>
      <c r="C21" s="126" t="s">
        <v>81</v>
      </c>
      <c r="D21" s="127" t="s">
        <v>285</v>
      </c>
      <c r="E21" s="128">
        <f t="shared" si="0"/>
        <v>134.23725</v>
      </c>
      <c r="F21" s="109">
        <v>134.23725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134.23725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09">
        <v>0</v>
      </c>
      <c r="BE21" s="109">
        <v>0</v>
      </c>
      <c r="BF21" s="109">
        <v>0</v>
      </c>
      <c r="BG21" s="109">
        <v>0</v>
      </c>
      <c r="BH21" s="109">
        <v>0</v>
      </c>
      <c r="BI21" s="109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09">
        <v>0</v>
      </c>
      <c r="BT21" s="109">
        <v>0</v>
      </c>
      <c r="BU21" s="109">
        <v>0</v>
      </c>
      <c r="BV21" s="109">
        <v>0</v>
      </c>
      <c r="BW21" s="109">
        <v>0</v>
      </c>
      <c r="BX21" s="109">
        <v>0</v>
      </c>
      <c r="BY21" s="109">
        <v>0</v>
      </c>
      <c r="BZ21" s="109">
        <v>0</v>
      </c>
      <c r="CA21" s="109">
        <v>0</v>
      </c>
      <c r="CB21" s="109">
        <v>0</v>
      </c>
      <c r="CC21" s="109">
        <v>0</v>
      </c>
      <c r="CD21" s="109">
        <v>0</v>
      </c>
      <c r="CE21" s="109">
        <v>0</v>
      </c>
      <c r="CF21" s="109">
        <v>0</v>
      </c>
      <c r="CG21" s="109">
        <v>0</v>
      </c>
      <c r="CH21" s="109">
        <v>0</v>
      </c>
      <c r="CI21" s="109">
        <v>0</v>
      </c>
      <c r="CJ21" s="109">
        <v>0</v>
      </c>
      <c r="CK21" s="109">
        <v>0</v>
      </c>
      <c r="CL21" s="109">
        <v>0</v>
      </c>
      <c r="CM21" s="109">
        <v>0</v>
      </c>
      <c r="CN21" s="109">
        <v>0</v>
      </c>
      <c r="CO21" s="109">
        <v>0</v>
      </c>
      <c r="CP21" s="109">
        <v>0</v>
      </c>
      <c r="CQ21" s="109">
        <v>0</v>
      </c>
      <c r="CR21" s="109">
        <v>0</v>
      </c>
      <c r="CS21" s="109">
        <v>0</v>
      </c>
      <c r="CT21" s="109">
        <v>0</v>
      </c>
      <c r="CU21" s="109">
        <v>0</v>
      </c>
      <c r="CV21" s="109">
        <v>0</v>
      </c>
      <c r="CW21" s="109">
        <v>0</v>
      </c>
      <c r="CX21" s="109">
        <v>0</v>
      </c>
      <c r="CY21" s="109">
        <v>0</v>
      </c>
      <c r="CZ21" s="109">
        <v>0</v>
      </c>
      <c r="DA21" s="109">
        <v>0</v>
      </c>
      <c r="DB21" s="109">
        <v>0</v>
      </c>
      <c r="DC21" s="109">
        <v>0</v>
      </c>
      <c r="DD21" s="109">
        <v>0</v>
      </c>
      <c r="DE21" s="109">
        <v>0</v>
      </c>
      <c r="DF21" s="109">
        <v>0</v>
      </c>
      <c r="DG21" s="109">
        <v>0</v>
      </c>
    </row>
    <row r="22" spans="1:111" ht="18.75" customHeight="1">
      <c r="A22" s="126" t="s">
        <v>99</v>
      </c>
      <c r="B22" s="126" t="s">
        <v>89</v>
      </c>
      <c r="C22" s="126" t="s">
        <v>86</v>
      </c>
      <c r="D22" s="127" t="s">
        <v>100</v>
      </c>
      <c r="E22" s="128">
        <f t="shared" si="0"/>
        <v>134.23725</v>
      </c>
      <c r="F22" s="109">
        <v>134.23725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134.23725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09">
        <v>0</v>
      </c>
      <c r="BT22" s="109">
        <v>0</v>
      </c>
      <c r="BU22" s="109">
        <v>0</v>
      </c>
      <c r="BV22" s="109">
        <v>0</v>
      </c>
      <c r="BW22" s="109">
        <v>0</v>
      </c>
      <c r="BX22" s="109">
        <v>0</v>
      </c>
      <c r="BY22" s="109">
        <v>0</v>
      </c>
      <c r="BZ22" s="109">
        <v>0</v>
      </c>
      <c r="CA22" s="109">
        <v>0</v>
      </c>
      <c r="CB22" s="109">
        <v>0</v>
      </c>
      <c r="CC22" s="109">
        <v>0</v>
      </c>
      <c r="CD22" s="109">
        <v>0</v>
      </c>
      <c r="CE22" s="109">
        <v>0</v>
      </c>
      <c r="CF22" s="109">
        <v>0</v>
      </c>
      <c r="CG22" s="109">
        <v>0</v>
      </c>
      <c r="CH22" s="109">
        <v>0</v>
      </c>
      <c r="CI22" s="109">
        <v>0</v>
      </c>
      <c r="CJ22" s="109">
        <v>0</v>
      </c>
      <c r="CK22" s="109">
        <v>0</v>
      </c>
      <c r="CL22" s="109">
        <v>0</v>
      </c>
      <c r="CM22" s="109">
        <v>0</v>
      </c>
      <c r="CN22" s="109">
        <v>0</v>
      </c>
      <c r="CO22" s="109">
        <v>0</v>
      </c>
      <c r="CP22" s="109">
        <v>0</v>
      </c>
      <c r="CQ22" s="109">
        <v>0</v>
      </c>
      <c r="CR22" s="109">
        <v>0</v>
      </c>
      <c r="CS22" s="109">
        <v>0</v>
      </c>
      <c r="CT22" s="109">
        <v>0</v>
      </c>
      <c r="CU22" s="109">
        <v>0</v>
      </c>
      <c r="CV22" s="109">
        <v>0</v>
      </c>
      <c r="CW22" s="109">
        <v>0</v>
      </c>
      <c r="CX22" s="109">
        <v>0</v>
      </c>
      <c r="CY22" s="109">
        <v>0</v>
      </c>
      <c r="CZ22" s="109">
        <v>0</v>
      </c>
      <c r="DA22" s="109">
        <v>0</v>
      </c>
      <c r="DB22" s="109">
        <v>0</v>
      </c>
      <c r="DC22" s="109">
        <v>0</v>
      </c>
      <c r="DD22" s="109">
        <v>0</v>
      </c>
      <c r="DE22" s="109">
        <v>0</v>
      </c>
      <c r="DF22" s="109">
        <v>0</v>
      </c>
      <c r="DG22" s="109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19722221791744232" right="0.19722221791744232" top="0.7875000238418579" bottom="0.39375001192092896" header="0" footer="0"/>
  <pageSetup errors="blank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832031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8"/>
      <c r="B1" s="78"/>
      <c r="C1" s="78"/>
      <c r="D1" s="79"/>
      <c r="E1" s="78"/>
      <c r="F1" s="78"/>
      <c r="G1" s="56" t="s">
        <v>286</v>
      </c>
    </row>
    <row r="2" spans="1:7" ht="25.5" customHeight="1">
      <c r="A2" s="52" t="s">
        <v>287</v>
      </c>
      <c r="B2" s="52"/>
      <c r="C2" s="52"/>
      <c r="D2" s="52"/>
      <c r="E2" s="52"/>
      <c r="F2" s="52"/>
      <c r="G2" s="52"/>
    </row>
    <row r="3" spans="1:7" ht="19.5" customHeight="1">
      <c r="A3" s="53" t="s">
        <v>4</v>
      </c>
      <c r="B3" s="54"/>
      <c r="C3" s="54"/>
      <c r="D3" s="54"/>
      <c r="E3" s="81"/>
      <c r="F3" s="81"/>
      <c r="G3" s="56" t="s">
        <v>5</v>
      </c>
    </row>
    <row r="4" spans="1:7" ht="18" customHeight="1">
      <c r="A4" s="86" t="s">
        <v>288</v>
      </c>
      <c r="B4" s="87"/>
      <c r="C4" s="87"/>
      <c r="D4" s="88"/>
      <c r="E4" s="110" t="s">
        <v>103</v>
      </c>
      <c r="F4" s="64"/>
      <c r="G4" s="64"/>
    </row>
    <row r="5" spans="1:7" ht="18" customHeight="1">
      <c r="A5" s="57" t="s">
        <v>65</v>
      </c>
      <c r="B5" s="59"/>
      <c r="C5" s="111" t="s">
        <v>66</v>
      </c>
      <c r="D5" s="112" t="s">
        <v>196</v>
      </c>
      <c r="E5" s="64" t="s">
        <v>57</v>
      </c>
      <c r="F5" s="61" t="s">
        <v>289</v>
      </c>
      <c r="G5" s="113" t="s">
        <v>290</v>
      </c>
    </row>
    <row r="6" spans="1:7" ht="18" customHeight="1">
      <c r="A6" s="66" t="s">
        <v>78</v>
      </c>
      <c r="B6" s="67" t="s">
        <v>79</v>
      </c>
      <c r="C6" s="114"/>
      <c r="D6" s="115"/>
      <c r="E6" s="70"/>
      <c r="F6" s="71"/>
      <c r="G6" s="94"/>
    </row>
    <row r="7" spans="1:7" ht="18" customHeight="1">
      <c r="A7" s="72" t="s">
        <v>81</v>
      </c>
      <c r="B7" s="106" t="s">
        <v>81</v>
      </c>
      <c r="C7" s="116" t="s">
        <v>81</v>
      </c>
      <c r="D7" s="74" t="s">
        <v>57</v>
      </c>
      <c r="E7" s="117">
        <v>1569.967405</v>
      </c>
      <c r="F7" s="118">
        <v>1147.244388</v>
      </c>
      <c r="G7" s="109">
        <v>422.723017</v>
      </c>
    </row>
    <row r="8" spans="1:7" ht="18" customHeight="1">
      <c r="A8" s="72" t="s">
        <v>81</v>
      </c>
      <c r="B8" s="106" t="s">
        <v>81</v>
      </c>
      <c r="C8" s="116" t="s">
        <v>81</v>
      </c>
      <c r="D8" s="74" t="s">
        <v>0</v>
      </c>
      <c r="E8" s="117">
        <v>1569.967405</v>
      </c>
      <c r="F8" s="118">
        <v>1147.244388</v>
      </c>
      <c r="G8" s="109">
        <v>422.723017</v>
      </c>
    </row>
    <row r="9" spans="1:7" ht="18" customHeight="1">
      <c r="A9" s="72" t="s">
        <v>81</v>
      </c>
      <c r="B9" s="106" t="s">
        <v>81</v>
      </c>
      <c r="C9" s="116" t="s">
        <v>82</v>
      </c>
      <c r="D9" s="74" t="s">
        <v>83</v>
      </c>
      <c r="E9" s="117">
        <v>1569.967405</v>
      </c>
      <c r="F9" s="118">
        <v>1147.244388</v>
      </c>
      <c r="G9" s="109">
        <v>422.723017</v>
      </c>
    </row>
    <row r="10" spans="1:7" ht="18" customHeight="1">
      <c r="A10" s="72" t="s">
        <v>291</v>
      </c>
      <c r="B10" s="106" t="s">
        <v>81</v>
      </c>
      <c r="C10" s="116" t="s">
        <v>81</v>
      </c>
      <c r="D10" s="74" t="s">
        <v>180</v>
      </c>
      <c r="E10" s="117">
        <v>1144.643988</v>
      </c>
      <c r="F10" s="118">
        <v>1144.643988</v>
      </c>
      <c r="G10" s="109">
        <v>0</v>
      </c>
    </row>
    <row r="11" spans="1:7" ht="18" customHeight="1">
      <c r="A11" s="72" t="s">
        <v>292</v>
      </c>
      <c r="B11" s="106" t="s">
        <v>86</v>
      </c>
      <c r="C11" s="116" t="s">
        <v>87</v>
      </c>
      <c r="D11" s="74" t="s">
        <v>293</v>
      </c>
      <c r="E11" s="117">
        <v>413.9424</v>
      </c>
      <c r="F11" s="118">
        <v>413.9424</v>
      </c>
      <c r="G11" s="109">
        <v>0</v>
      </c>
    </row>
    <row r="12" spans="1:7" ht="18" customHeight="1">
      <c r="A12" s="72" t="s">
        <v>292</v>
      </c>
      <c r="B12" s="106" t="s">
        <v>89</v>
      </c>
      <c r="C12" s="116" t="s">
        <v>87</v>
      </c>
      <c r="D12" s="74" t="s">
        <v>294</v>
      </c>
      <c r="E12" s="117">
        <v>349.0296</v>
      </c>
      <c r="F12" s="118">
        <v>349.0296</v>
      </c>
      <c r="G12" s="109">
        <v>0</v>
      </c>
    </row>
    <row r="13" spans="1:7" ht="18" customHeight="1">
      <c r="A13" s="72" t="s">
        <v>292</v>
      </c>
      <c r="B13" s="106" t="s">
        <v>97</v>
      </c>
      <c r="C13" s="116" t="s">
        <v>87</v>
      </c>
      <c r="D13" s="74" t="s">
        <v>295</v>
      </c>
      <c r="E13" s="117">
        <v>33.3595</v>
      </c>
      <c r="F13" s="118">
        <v>33.3595</v>
      </c>
      <c r="G13" s="109">
        <v>0</v>
      </c>
    </row>
    <row r="14" spans="1:7" ht="18" customHeight="1">
      <c r="A14" s="72" t="s">
        <v>292</v>
      </c>
      <c r="B14" s="106" t="s">
        <v>296</v>
      </c>
      <c r="C14" s="116" t="s">
        <v>87</v>
      </c>
      <c r="D14" s="74" t="s">
        <v>297</v>
      </c>
      <c r="E14" s="117">
        <v>11.297148</v>
      </c>
      <c r="F14" s="118">
        <v>11.297148</v>
      </c>
      <c r="G14" s="109">
        <v>0</v>
      </c>
    </row>
    <row r="15" spans="1:7" ht="18" customHeight="1">
      <c r="A15" s="72" t="s">
        <v>292</v>
      </c>
      <c r="B15" s="106" t="s">
        <v>172</v>
      </c>
      <c r="C15" s="116" t="s">
        <v>87</v>
      </c>
      <c r="D15" s="74" t="s">
        <v>298</v>
      </c>
      <c r="E15" s="117">
        <v>120.159912</v>
      </c>
      <c r="F15" s="118">
        <v>120.159912</v>
      </c>
      <c r="G15" s="109">
        <v>0</v>
      </c>
    </row>
    <row r="16" spans="1:7" ht="18" customHeight="1">
      <c r="A16" s="72" t="s">
        <v>292</v>
      </c>
      <c r="B16" s="106" t="s">
        <v>299</v>
      </c>
      <c r="C16" s="116" t="s">
        <v>87</v>
      </c>
      <c r="D16" s="74" t="s">
        <v>300</v>
      </c>
      <c r="E16" s="117">
        <v>57.595356</v>
      </c>
      <c r="F16" s="118">
        <v>57.595356</v>
      </c>
      <c r="G16" s="109">
        <v>0</v>
      </c>
    </row>
    <row r="17" spans="1:7" ht="18" customHeight="1">
      <c r="A17" s="72" t="s">
        <v>292</v>
      </c>
      <c r="B17" s="106" t="s">
        <v>85</v>
      </c>
      <c r="C17" s="116" t="s">
        <v>87</v>
      </c>
      <c r="D17" s="74" t="s">
        <v>301</v>
      </c>
      <c r="E17" s="117">
        <v>4.235022</v>
      </c>
      <c r="F17" s="118">
        <v>4.235022</v>
      </c>
      <c r="G17" s="109">
        <v>0</v>
      </c>
    </row>
    <row r="18" spans="1:7" ht="18" customHeight="1">
      <c r="A18" s="72" t="s">
        <v>292</v>
      </c>
      <c r="B18" s="106" t="s">
        <v>302</v>
      </c>
      <c r="C18" s="116" t="s">
        <v>87</v>
      </c>
      <c r="D18" s="74" t="s">
        <v>303</v>
      </c>
      <c r="E18" s="117">
        <v>20.7878</v>
      </c>
      <c r="F18" s="118">
        <v>20.7878</v>
      </c>
      <c r="G18" s="109">
        <v>0</v>
      </c>
    </row>
    <row r="19" spans="1:7" ht="18" customHeight="1">
      <c r="A19" s="72" t="s">
        <v>292</v>
      </c>
      <c r="B19" s="106" t="s">
        <v>304</v>
      </c>
      <c r="C19" s="116" t="s">
        <v>87</v>
      </c>
      <c r="D19" s="74" t="s">
        <v>305</v>
      </c>
      <c r="E19" s="117">
        <v>134.23725</v>
      </c>
      <c r="F19" s="118">
        <v>134.23725</v>
      </c>
      <c r="G19" s="109">
        <v>0</v>
      </c>
    </row>
    <row r="20" spans="1:7" ht="18" customHeight="1">
      <c r="A20" s="72" t="s">
        <v>306</v>
      </c>
      <c r="B20" s="106" t="s">
        <v>81</v>
      </c>
      <c r="C20" s="116" t="s">
        <v>81</v>
      </c>
      <c r="D20" s="74" t="s">
        <v>307</v>
      </c>
      <c r="E20" s="117">
        <v>422.723017</v>
      </c>
      <c r="F20" s="118">
        <v>0</v>
      </c>
      <c r="G20" s="109">
        <v>422.723017</v>
      </c>
    </row>
    <row r="21" spans="1:7" ht="18" customHeight="1">
      <c r="A21" s="72" t="s">
        <v>308</v>
      </c>
      <c r="B21" s="106" t="s">
        <v>86</v>
      </c>
      <c r="C21" s="116" t="s">
        <v>87</v>
      </c>
      <c r="D21" s="74" t="s">
        <v>309</v>
      </c>
      <c r="E21" s="117">
        <v>28</v>
      </c>
      <c r="F21" s="118">
        <v>0</v>
      </c>
      <c r="G21" s="109">
        <v>28</v>
      </c>
    </row>
    <row r="22" spans="1:7" ht="18" customHeight="1">
      <c r="A22" s="72" t="s">
        <v>308</v>
      </c>
      <c r="B22" s="106" t="s">
        <v>89</v>
      </c>
      <c r="C22" s="116" t="s">
        <v>87</v>
      </c>
      <c r="D22" s="74" t="s">
        <v>310</v>
      </c>
      <c r="E22" s="117">
        <v>12</v>
      </c>
      <c r="F22" s="118">
        <v>0</v>
      </c>
      <c r="G22" s="109">
        <v>12</v>
      </c>
    </row>
    <row r="23" spans="1:7" ht="18" customHeight="1">
      <c r="A23" s="72" t="s">
        <v>308</v>
      </c>
      <c r="B23" s="106" t="s">
        <v>92</v>
      </c>
      <c r="C23" s="116" t="s">
        <v>87</v>
      </c>
      <c r="D23" s="74" t="s">
        <v>311</v>
      </c>
      <c r="E23" s="117">
        <v>3</v>
      </c>
      <c r="F23" s="118">
        <v>0</v>
      </c>
      <c r="G23" s="109">
        <v>3</v>
      </c>
    </row>
    <row r="24" spans="1:7" ht="18" customHeight="1">
      <c r="A24" s="72" t="s">
        <v>308</v>
      </c>
      <c r="B24" s="106" t="s">
        <v>170</v>
      </c>
      <c r="C24" s="116" t="s">
        <v>87</v>
      </c>
      <c r="D24" s="74" t="s">
        <v>312</v>
      </c>
      <c r="E24" s="117">
        <v>8</v>
      </c>
      <c r="F24" s="118">
        <v>0</v>
      </c>
      <c r="G24" s="109">
        <v>8</v>
      </c>
    </row>
    <row r="25" spans="1:7" ht="18" customHeight="1">
      <c r="A25" s="72" t="s">
        <v>308</v>
      </c>
      <c r="B25" s="106" t="s">
        <v>296</v>
      </c>
      <c r="C25" s="116" t="s">
        <v>87</v>
      </c>
      <c r="D25" s="74" t="s">
        <v>313</v>
      </c>
      <c r="E25" s="117">
        <v>8</v>
      </c>
      <c r="F25" s="118">
        <v>0</v>
      </c>
      <c r="G25" s="109">
        <v>8</v>
      </c>
    </row>
    <row r="26" spans="1:7" ht="18" customHeight="1">
      <c r="A26" s="72" t="s">
        <v>308</v>
      </c>
      <c r="B26" s="106" t="s">
        <v>85</v>
      </c>
      <c r="C26" s="116" t="s">
        <v>87</v>
      </c>
      <c r="D26" s="74" t="s">
        <v>314</v>
      </c>
      <c r="E26" s="117">
        <v>77</v>
      </c>
      <c r="F26" s="118">
        <v>0</v>
      </c>
      <c r="G26" s="109">
        <v>77</v>
      </c>
    </row>
    <row r="27" spans="1:7" ht="18" customHeight="1">
      <c r="A27" s="72" t="s">
        <v>308</v>
      </c>
      <c r="B27" s="106" t="s">
        <v>304</v>
      </c>
      <c r="C27" s="116" t="s">
        <v>87</v>
      </c>
      <c r="D27" s="74" t="s">
        <v>315</v>
      </c>
      <c r="E27" s="117">
        <v>5</v>
      </c>
      <c r="F27" s="118">
        <v>0</v>
      </c>
      <c r="G27" s="109">
        <v>5</v>
      </c>
    </row>
    <row r="28" spans="1:7" ht="18" customHeight="1">
      <c r="A28" s="72" t="s">
        <v>308</v>
      </c>
      <c r="B28" s="106" t="s">
        <v>316</v>
      </c>
      <c r="C28" s="116" t="s">
        <v>87</v>
      </c>
      <c r="D28" s="74" t="s">
        <v>317</v>
      </c>
      <c r="E28" s="117">
        <v>5</v>
      </c>
      <c r="F28" s="118">
        <v>0</v>
      </c>
      <c r="G28" s="109">
        <v>5</v>
      </c>
    </row>
    <row r="29" spans="1:7" ht="18" customHeight="1">
      <c r="A29" s="72" t="s">
        <v>308</v>
      </c>
      <c r="B29" s="106" t="s">
        <v>318</v>
      </c>
      <c r="C29" s="116" t="s">
        <v>87</v>
      </c>
      <c r="D29" s="74" t="s">
        <v>319</v>
      </c>
      <c r="E29" s="117">
        <v>0.8</v>
      </c>
      <c r="F29" s="118">
        <v>0</v>
      </c>
      <c r="G29" s="109">
        <v>0.8</v>
      </c>
    </row>
    <row r="30" spans="1:7" ht="18" customHeight="1">
      <c r="A30" s="72" t="s">
        <v>308</v>
      </c>
      <c r="B30" s="106" t="s">
        <v>320</v>
      </c>
      <c r="C30" s="116" t="s">
        <v>87</v>
      </c>
      <c r="D30" s="74" t="s">
        <v>321</v>
      </c>
      <c r="E30" s="117">
        <v>3.5</v>
      </c>
      <c r="F30" s="118">
        <v>0</v>
      </c>
      <c r="G30" s="109">
        <v>3.5</v>
      </c>
    </row>
    <row r="31" spans="1:7" ht="18" customHeight="1">
      <c r="A31" s="72" t="s">
        <v>308</v>
      </c>
      <c r="B31" s="106" t="s">
        <v>322</v>
      </c>
      <c r="C31" s="116" t="s">
        <v>87</v>
      </c>
      <c r="D31" s="74" t="s">
        <v>323</v>
      </c>
      <c r="E31" s="117">
        <v>16.8</v>
      </c>
      <c r="F31" s="118">
        <v>0</v>
      </c>
      <c r="G31" s="109">
        <v>16.8</v>
      </c>
    </row>
    <row r="32" spans="1:7" ht="18" customHeight="1">
      <c r="A32" s="72" t="s">
        <v>308</v>
      </c>
      <c r="B32" s="106" t="s">
        <v>324</v>
      </c>
      <c r="C32" s="116" t="s">
        <v>87</v>
      </c>
      <c r="D32" s="74" t="s">
        <v>325</v>
      </c>
      <c r="E32" s="117">
        <v>1.2</v>
      </c>
      <c r="F32" s="118">
        <v>0</v>
      </c>
      <c r="G32" s="109">
        <v>1.2</v>
      </c>
    </row>
    <row r="33" spans="1:7" ht="18" customHeight="1">
      <c r="A33" s="72" t="s">
        <v>308</v>
      </c>
      <c r="B33" s="106" t="s">
        <v>326</v>
      </c>
      <c r="C33" s="116" t="s">
        <v>87</v>
      </c>
      <c r="D33" s="74" t="s">
        <v>327</v>
      </c>
      <c r="E33" s="117">
        <v>15.019989</v>
      </c>
      <c r="F33" s="118">
        <v>0</v>
      </c>
      <c r="G33" s="109">
        <v>15.019989</v>
      </c>
    </row>
    <row r="34" spans="1:7" ht="18" customHeight="1">
      <c r="A34" s="72" t="s">
        <v>308</v>
      </c>
      <c r="B34" s="106" t="s">
        <v>328</v>
      </c>
      <c r="C34" s="116" t="s">
        <v>87</v>
      </c>
      <c r="D34" s="74" t="s">
        <v>329</v>
      </c>
      <c r="E34" s="117">
        <v>26.927028</v>
      </c>
      <c r="F34" s="118">
        <v>0</v>
      </c>
      <c r="G34" s="109">
        <v>26.927028</v>
      </c>
    </row>
    <row r="35" spans="1:7" ht="18" customHeight="1">
      <c r="A35" s="72" t="s">
        <v>308</v>
      </c>
      <c r="B35" s="106" t="s">
        <v>330</v>
      </c>
      <c r="C35" s="116" t="s">
        <v>87</v>
      </c>
      <c r="D35" s="74" t="s">
        <v>331</v>
      </c>
      <c r="E35" s="117">
        <v>35</v>
      </c>
      <c r="F35" s="118">
        <v>0</v>
      </c>
      <c r="G35" s="109">
        <v>35</v>
      </c>
    </row>
    <row r="36" spans="1:7" ht="18" customHeight="1">
      <c r="A36" s="72" t="s">
        <v>308</v>
      </c>
      <c r="B36" s="106" t="s">
        <v>332</v>
      </c>
      <c r="C36" s="116" t="s">
        <v>87</v>
      </c>
      <c r="D36" s="74" t="s">
        <v>333</v>
      </c>
      <c r="E36" s="117">
        <v>102.836</v>
      </c>
      <c r="F36" s="118">
        <v>0</v>
      </c>
      <c r="G36" s="109">
        <v>102.836</v>
      </c>
    </row>
    <row r="37" spans="1:7" ht="18" customHeight="1">
      <c r="A37" s="72" t="s">
        <v>308</v>
      </c>
      <c r="B37" s="106" t="s">
        <v>163</v>
      </c>
      <c r="C37" s="116" t="s">
        <v>87</v>
      </c>
      <c r="D37" s="74" t="s">
        <v>334</v>
      </c>
      <c r="E37" s="117">
        <v>74.64</v>
      </c>
      <c r="F37" s="118">
        <v>0</v>
      </c>
      <c r="G37" s="109">
        <v>74.64</v>
      </c>
    </row>
    <row r="38" spans="1:7" ht="18" customHeight="1">
      <c r="A38" s="72" t="s">
        <v>335</v>
      </c>
      <c r="B38" s="106" t="s">
        <v>81</v>
      </c>
      <c r="C38" s="116" t="s">
        <v>81</v>
      </c>
      <c r="D38" s="74" t="s">
        <v>336</v>
      </c>
      <c r="E38" s="117">
        <v>2.6004</v>
      </c>
      <c r="F38" s="118">
        <v>2.6004</v>
      </c>
      <c r="G38" s="109">
        <v>0</v>
      </c>
    </row>
    <row r="39" spans="1:7" ht="18" customHeight="1">
      <c r="A39" s="72" t="s">
        <v>337</v>
      </c>
      <c r="B39" s="106" t="s">
        <v>89</v>
      </c>
      <c r="C39" s="116" t="s">
        <v>87</v>
      </c>
      <c r="D39" s="74" t="s">
        <v>338</v>
      </c>
      <c r="E39" s="117">
        <v>0.132</v>
      </c>
      <c r="F39" s="118">
        <v>0.132</v>
      </c>
      <c r="G39" s="109">
        <v>0</v>
      </c>
    </row>
    <row r="40" spans="1:7" ht="18" customHeight="1">
      <c r="A40" s="72" t="s">
        <v>337</v>
      </c>
      <c r="B40" s="106" t="s">
        <v>92</v>
      </c>
      <c r="C40" s="116" t="s">
        <v>87</v>
      </c>
      <c r="D40" s="74" t="s">
        <v>339</v>
      </c>
      <c r="E40" s="117">
        <v>2.3364</v>
      </c>
      <c r="F40" s="118">
        <v>2.3364</v>
      </c>
      <c r="G40" s="109">
        <v>0</v>
      </c>
    </row>
    <row r="41" spans="1:7" ht="18" customHeight="1">
      <c r="A41" s="72" t="s">
        <v>337</v>
      </c>
      <c r="B41" s="106" t="s">
        <v>174</v>
      </c>
      <c r="C41" s="116" t="s">
        <v>87</v>
      </c>
      <c r="D41" s="74" t="s">
        <v>340</v>
      </c>
      <c r="E41" s="117">
        <v>0.132</v>
      </c>
      <c r="F41" s="118">
        <v>0.132</v>
      </c>
      <c r="G41" s="10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0.3320312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341</v>
      </c>
    </row>
    <row r="2" spans="1:6" ht="19.5" customHeight="1">
      <c r="A2" s="52" t="s">
        <v>342</v>
      </c>
      <c r="B2" s="52"/>
      <c r="C2" s="52"/>
      <c r="D2" s="52"/>
      <c r="E2" s="52"/>
      <c r="F2" s="52"/>
    </row>
    <row r="3" spans="1:6" ht="19.5" customHeight="1">
      <c r="A3" s="53" t="s">
        <v>4</v>
      </c>
      <c r="B3" s="54"/>
      <c r="C3" s="54"/>
      <c r="D3" s="103"/>
      <c r="E3" s="103"/>
      <c r="F3" s="56" t="s">
        <v>5</v>
      </c>
    </row>
    <row r="4" spans="1:6" ht="19.5" customHeight="1">
      <c r="A4" s="57" t="s">
        <v>65</v>
      </c>
      <c r="B4" s="58"/>
      <c r="C4" s="59"/>
      <c r="D4" s="104" t="s">
        <v>66</v>
      </c>
      <c r="E4" s="82" t="s">
        <v>343</v>
      </c>
      <c r="F4" s="61" t="s">
        <v>71</v>
      </c>
    </row>
    <row r="5" spans="1:6" ht="19.5" customHeight="1">
      <c r="A5" s="65" t="s">
        <v>78</v>
      </c>
      <c r="B5" s="66" t="s">
        <v>79</v>
      </c>
      <c r="C5" s="67" t="s">
        <v>80</v>
      </c>
      <c r="D5" s="105"/>
      <c r="E5" s="82"/>
      <c r="F5" s="83"/>
    </row>
    <row r="6" spans="1:6" ht="19.5" customHeight="1">
      <c r="A6" s="106" t="s">
        <v>81</v>
      </c>
      <c r="B6" s="106" t="s">
        <v>81</v>
      </c>
      <c r="C6" s="106" t="s">
        <v>81</v>
      </c>
      <c r="D6" s="107" t="s">
        <v>81</v>
      </c>
      <c r="E6" s="108" t="s">
        <v>57</v>
      </c>
      <c r="F6" s="109">
        <v>482.64</v>
      </c>
    </row>
    <row r="7" spans="1:6" ht="19.5" customHeight="1">
      <c r="A7" s="106" t="s">
        <v>81</v>
      </c>
      <c r="B7" s="106" t="s">
        <v>81</v>
      </c>
      <c r="C7" s="106" t="s">
        <v>81</v>
      </c>
      <c r="D7" s="107" t="s">
        <v>81</v>
      </c>
      <c r="E7" s="108" t="s">
        <v>0</v>
      </c>
      <c r="F7" s="109">
        <v>482.64</v>
      </c>
    </row>
    <row r="8" spans="1:6" ht="19.5" customHeight="1">
      <c r="A8" s="106" t="s">
        <v>81</v>
      </c>
      <c r="B8" s="106" t="s">
        <v>81</v>
      </c>
      <c r="C8" s="106" t="s">
        <v>81</v>
      </c>
      <c r="D8" s="107" t="s">
        <v>82</v>
      </c>
      <c r="E8" s="108" t="s">
        <v>83</v>
      </c>
      <c r="F8" s="109">
        <v>482.64</v>
      </c>
    </row>
    <row r="9" spans="1:6" ht="19.5" customHeight="1">
      <c r="A9" s="106" t="s">
        <v>81</v>
      </c>
      <c r="B9" s="106" t="s">
        <v>81</v>
      </c>
      <c r="C9" s="106" t="s">
        <v>81</v>
      </c>
      <c r="D9" s="107" t="s">
        <v>81</v>
      </c>
      <c r="E9" s="108" t="s">
        <v>90</v>
      </c>
      <c r="F9" s="109">
        <v>482.64</v>
      </c>
    </row>
    <row r="10" spans="1:6" ht="19.5" customHeight="1">
      <c r="A10" s="106" t="s">
        <v>84</v>
      </c>
      <c r="B10" s="106" t="s">
        <v>85</v>
      </c>
      <c r="C10" s="106" t="s">
        <v>89</v>
      </c>
      <c r="D10" s="107" t="s">
        <v>87</v>
      </c>
      <c r="E10" s="108" t="s">
        <v>344</v>
      </c>
      <c r="F10" s="109">
        <v>15.28</v>
      </c>
    </row>
    <row r="11" spans="1:6" ht="19.5" customHeight="1">
      <c r="A11" s="106" t="s">
        <v>84</v>
      </c>
      <c r="B11" s="106" t="s">
        <v>85</v>
      </c>
      <c r="C11" s="106" t="s">
        <v>89</v>
      </c>
      <c r="D11" s="107" t="s">
        <v>87</v>
      </c>
      <c r="E11" s="108" t="s">
        <v>345</v>
      </c>
      <c r="F11" s="109">
        <v>28</v>
      </c>
    </row>
    <row r="12" spans="1:6" ht="19.5" customHeight="1">
      <c r="A12" s="106" t="s">
        <v>84</v>
      </c>
      <c r="B12" s="106" t="s">
        <v>85</v>
      </c>
      <c r="C12" s="106" t="s">
        <v>89</v>
      </c>
      <c r="D12" s="107" t="s">
        <v>87</v>
      </c>
      <c r="E12" s="108" t="s">
        <v>346</v>
      </c>
      <c r="F12" s="109">
        <v>72</v>
      </c>
    </row>
    <row r="13" spans="1:6" ht="19.5" customHeight="1">
      <c r="A13" s="106" t="s">
        <v>84</v>
      </c>
      <c r="B13" s="106" t="s">
        <v>85</v>
      </c>
      <c r="C13" s="106" t="s">
        <v>89</v>
      </c>
      <c r="D13" s="107" t="s">
        <v>87</v>
      </c>
      <c r="E13" s="108" t="s">
        <v>347</v>
      </c>
      <c r="F13" s="109">
        <v>302</v>
      </c>
    </row>
    <row r="14" spans="1:6" ht="19.5" customHeight="1">
      <c r="A14" s="106" t="s">
        <v>84</v>
      </c>
      <c r="B14" s="106" t="s">
        <v>85</v>
      </c>
      <c r="C14" s="106" t="s">
        <v>89</v>
      </c>
      <c r="D14" s="107" t="s">
        <v>87</v>
      </c>
      <c r="E14" s="108" t="s">
        <v>348</v>
      </c>
      <c r="F14" s="109">
        <v>49.36</v>
      </c>
    </row>
    <row r="15" spans="1:6" ht="19.5" customHeight="1">
      <c r="A15" s="106" t="s">
        <v>84</v>
      </c>
      <c r="B15" s="106" t="s">
        <v>85</v>
      </c>
      <c r="C15" s="106" t="s">
        <v>89</v>
      </c>
      <c r="D15" s="107" t="s">
        <v>87</v>
      </c>
      <c r="E15" s="108" t="s">
        <v>349</v>
      </c>
      <c r="F15" s="109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人丑就该多读书。</cp:lastModifiedBy>
  <dcterms:created xsi:type="dcterms:W3CDTF">2021-10-25T00:31:03Z</dcterms:created>
  <dcterms:modified xsi:type="dcterms:W3CDTF">2021-10-25T00:31:34Z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E6DCEDFD8F2B4D059235CF0FB5B505E3</vt:lpwstr>
  </property>
  <property fmtid="{D5CDD505-2E9C-101B-9397-08002B2CF9AE}" pid="4" name="KSOProductBuildV">
    <vt:lpwstr>2052-11.1.0.10938</vt:lpwstr>
  </property>
</Properties>
</file>